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codeName="ThisWorkbook"/>
  <xr:revisionPtr revIDLastSave="0" documentId="13_ncr:1_{F01BB5AF-FFAA-4E5B-9CF9-398D7856B4E3}" xr6:coauthVersionLast="47" xr6:coauthVersionMax="47" xr10:uidLastSave="{00000000-0000-0000-0000-000000000000}"/>
  <bookViews>
    <workbookView xWindow="-28920" yWindow="75" windowWidth="29040" windowHeight="15840" activeTab="4" xr2:uid="{00000000-000D-0000-FFFF-FFFF00000000}"/>
  </bookViews>
  <sheets>
    <sheet name="0-Übersicht" sheetId="7" r:id="rId1"/>
    <sheet name="1-Marktaktivitäten und Projekte" sheetId="1" r:id="rId2"/>
    <sheet name="2-Tankstellen" sheetId="6" r:id="rId3"/>
    <sheet name="3-Erzeuger" sheetId="8" r:id="rId4"/>
    <sheet name="4-Quellen" sheetId="2" r:id="rId5"/>
  </sheets>
  <definedNames>
    <definedName name="_xlnm._FilterDatabase" localSheetId="1" hidden="1">'1-Marktaktivitäten und Projekte'!$A$2:$AK$2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4" i="1" l="1"/>
  <c r="AJ4" i="1" s="1"/>
  <c r="AF5" i="1"/>
  <c r="AJ5" i="1" s="1"/>
  <c r="AF6" i="1"/>
  <c r="AJ6" i="1" s="1"/>
  <c r="AF7" i="1"/>
  <c r="AJ7" i="1" s="1"/>
  <c r="AF8" i="1"/>
  <c r="AJ8" i="1" s="1"/>
  <c r="AF9" i="1"/>
  <c r="AJ9" i="1" s="1"/>
  <c r="AF10" i="1"/>
  <c r="AK10" i="1" s="1"/>
  <c r="AF11" i="1"/>
  <c r="AK11" i="1" s="1"/>
  <c r="AF12" i="1"/>
  <c r="AJ12" i="1" s="1"/>
  <c r="AF13" i="1"/>
  <c r="AJ13" i="1" s="1"/>
  <c r="AF14" i="1"/>
  <c r="AJ14" i="1" s="1"/>
  <c r="AF15" i="1"/>
  <c r="AJ15" i="1" s="1"/>
  <c r="AF16" i="1"/>
  <c r="AJ16" i="1" s="1"/>
  <c r="AF17" i="1"/>
  <c r="AJ17" i="1" s="1"/>
  <c r="AF18" i="1"/>
  <c r="AK18" i="1" s="1"/>
  <c r="AF19" i="1"/>
  <c r="AK19" i="1" s="1"/>
  <c r="AF20" i="1"/>
  <c r="AJ20" i="1" s="1"/>
  <c r="AF21" i="1"/>
  <c r="AJ21" i="1" s="1"/>
  <c r="AF22" i="1"/>
  <c r="AJ22" i="1" s="1"/>
  <c r="AF23" i="1"/>
  <c r="AJ23" i="1" s="1"/>
  <c r="AF24" i="1"/>
  <c r="AJ24" i="1" s="1"/>
  <c r="AF25" i="1"/>
  <c r="AJ25" i="1" s="1"/>
  <c r="AF26" i="1"/>
  <c r="AK26" i="1" s="1"/>
  <c r="AF27" i="1"/>
  <c r="AK27" i="1" s="1"/>
  <c r="AF28" i="1"/>
  <c r="AJ28" i="1" s="1"/>
  <c r="AF29" i="1"/>
  <c r="AJ29" i="1" s="1"/>
  <c r="AF30" i="1"/>
  <c r="AJ30" i="1" s="1"/>
  <c r="AF31" i="1"/>
  <c r="AJ31" i="1" s="1"/>
  <c r="AF32" i="1"/>
  <c r="AJ32" i="1" s="1"/>
  <c r="AF33" i="1"/>
  <c r="AJ33" i="1" s="1"/>
  <c r="AF34" i="1"/>
  <c r="AK34" i="1" s="1"/>
  <c r="AF35" i="1"/>
  <c r="AK35" i="1" s="1"/>
  <c r="AF36" i="1"/>
  <c r="AJ36" i="1" s="1"/>
  <c r="AF37" i="1"/>
  <c r="AJ37" i="1" s="1"/>
  <c r="AF38" i="1"/>
  <c r="AJ38" i="1" s="1"/>
  <c r="AF39" i="1"/>
  <c r="AJ39" i="1" s="1"/>
  <c r="AF40" i="1"/>
  <c r="AJ40" i="1" s="1"/>
  <c r="AF41" i="1"/>
  <c r="AJ41" i="1" s="1"/>
  <c r="AF42" i="1"/>
  <c r="AK42" i="1" s="1"/>
  <c r="AF43" i="1"/>
  <c r="AK43" i="1" s="1"/>
  <c r="AF44" i="1"/>
  <c r="AJ44" i="1" s="1"/>
  <c r="AF3" i="1"/>
  <c r="AK3" i="1" s="1"/>
  <c r="AK41" i="1" l="1"/>
  <c r="AK33" i="1"/>
  <c r="AK25" i="1"/>
  <c r="AK17" i="1"/>
  <c r="AK9" i="1"/>
  <c r="AJ43" i="1"/>
  <c r="AJ35" i="1"/>
  <c r="AJ27" i="1"/>
  <c r="AJ19" i="1"/>
  <c r="AJ11" i="1"/>
  <c r="AK40" i="1"/>
  <c r="AK32" i="1"/>
  <c r="AK24" i="1"/>
  <c r="AK16" i="1"/>
  <c r="AK8" i="1"/>
  <c r="AJ42" i="1"/>
  <c r="AJ34" i="1"/>
  <c r="AJ26" i="1"/>
  <c r="AJ18" i="1"/>
  <c r="AJ10" i="1"/>
  <c r="AK39" i="1"/>
  <c r="AK31" i="1"/>
  <c r="AK23" i="1"/>
  <c r="AK15" i="1"/>
  <c r="AK7" i="1"/>
  <c r="AK38" i="1"/>
  <c r="AK30" i="1"/>
  <c r="AK22" i="1"/>
  <c r="AK14" i="1"/>
  <c r="AK6" i="1"/>
  <c r="AK37" i="1"/>
  <c r="AK29" i="1"/>
  <c r="AK21" i="1"/>
  <c r="AK13" i="1"/>
  <c r="AK5" i="1"/>
  <c r="AK44" i="1"/>
  <c r="AK36" i="1"/>
  <c r="AK28" i="1"/>
  <c r="AK20" i="1"/>
  <c r="AK12" i="1"/>
  <c r="AK4" i="1"/>
  <c r="AJ3" i="1"/>
  <c r="K6" i="8" l="1"/>
  <c r="L6" i="8" s="1"/>
  <c r="K5" i="8" l="1"/>
  <c r="L5" i="8" s="1"/>
  <c r="K4" i="8"/>
  <c r="L4" i="8" s="1"/>
  <c r="K3" i="8"/>
  <c r="L3" i="8" s="1"/>
  <c r="N4" i="6" l="1"/>
  <c r="O4" i="6" s="1"/>
  <c r="N5" i="6"/>
  <c r="O5" i="6" s="1"/>
  <c r="N6" i="6"/>
  <c r="O6" i="6" s="1"/>
  <c r="N7" i="6"/>
  <c r="O7" i="6" s="1"/>
  <c r="N8" i="6"/>
  <c r="O8" i="6" s="1"/>
  <c r="N9" i="6"/>
  <c r="O9" i="6" s="1"/>
  <c r="N10" i="6"/>
  <c r="O10" i="6" s="1"/>
  <c r="N11" i="6"/>
  <c r="O11" i="6" s="1"/>
  <c r="N12" i="6"/>
  <c r="O12" i="6" s="1"/>
  <c r="N13" i="6"/>
  <c r="O13" i="6" s="1"/>
  <c r="N14" i="6"/>
  <c r="O14" i="6" s="1"/>
  <c r="N15" i="6"/>
  <c r="O15" i="6" s="1"/>
  <c r="N3" i="6"/>
  <c r="O3" i="6" s="1"/>
</calcChain>
</file>

<file path=xl/sharedStrings.xml><?xml version="1.0" encoding="utf-8"?>
<sst xmlns="http://schemas.openxmlformats.org/spreadsheetml/2006/main" count="1789" uniqueCount="969">
  <si>
    <t>Strategieplattform Power-to-Gas der Deutschen Energie-Agentur</t>
  </si>
  <si>
    <t>BMVI</t>
  </si>
  <si>
    <t>https://www.ptj.de/projektfoerderung/nip</t>
  </si>
  <si>
    <t>Link</t>
  </si>
  <si>
    <t>Bearbeitungsstatus</t>
  </si>
  <si>
    <t>Beschreibung</t>
  </si>
  <si>
    <t>https://www.now-gmbh.de/foerderung/foerderprogramme/wasserstoff-und-brennstoffzelle/</t>
  </si>
  <si>
    <t>Offene und vergangene Förderprojekte</t>
  </si>
  <si>
    <t>Elektromobilität mit Wasserstoff / Brennstoffzelle; Aktuelle Informationen zu Förderaufrufen</t>
  </si>
  <si>
    <t>https://www.bmvi.de/DE/Themen/Mobilitaet/Elektromobilitaet/Elektromobilitaet-mit-wasserstoff/elektromobilitaet-mit-wasserstoff.html</t>
  </si>
  <si>
    <t>https://www.now-gmbh.de/foerderung/foerderaufrufe</t>
  </si>
  <si>
    <t>offen</t>
  </si>
  <si>
    <t>https://www.powertogas.info/projektkarte/</t>
  </si>
  <si>
    <t>Status</t>
  </si>
  <si>
    <t>Frankfurt</t>
  </si>
  <si>
    <t>Thüga-Gruppe</t>
  </si>
  <si>
    <t>Technische Daten</t>
  </si>
  <si>
    <t>Ausführliche Beschreibung</t>
  </si>
  <si>
    <t>abgeschlossen</t>
  </si>
  <si>
    <t>https://www.h2bz-hessen.de/themen</t>
  </si>
  <si>
    <t>Rhein-Main-Gebiet</t>
  </si>
  <si>
    <t>DB Energie GmbH</t>
  </si>
  <si>
    <t>Machbarkeitsstudie</t>
  </si>
  <si>
    <t>Wasserstofftransport auf der Schiene</t>
  </si>
  <si>
    <t>https://www.hessenschau.de/wirtschaft/wasserstoff-tankstelle-eroeffnet---kundschaft-gibt-es-keine,wasserstofftankstelle-wiesbaden-100.html</t>
  </si>
  <si>
    <t>in Betrieb</t>
  </si>
  <si>
    <t>https://www.now-gmbh.de/projektfinder/?_sfm_projektstatus=active&amp;_sft_foerderprogramm=nip</t>
  </si>
  <si>
    <t>Ende</t>
  </si>
  <si>
    <t>https://www.now-gmbh.de/projektfinder/rhyn-main/</t>
  </si>
  <si>
    <t>abgeschlossene Projekte</t>
  </si>
  <si>
    <t>laufend</t>
  </si>
  <si>
    <t>Omnibusbetrieb Winzenhöler GmbH &amp; Co. KG</t>
  </si>
  <si>
    <t>Infraserv GmbH &amp; Co. Höchst KG</t>
  </si>
  <si>
    <t>https://www.h2bz-hessen.de/busse</t>
  </si>
  <si>
    <t>Wasserstoffzüge für Hessen</t>
  </si>
  <si>
    <t>https://www.h2bz-hessen.de/Nachrichten/34267</t>
  </si>
  <si>
    <t>http://www.cleanpowernet.de/</t>
  </si>
  <si>
    <t>Clean Power Net ist ein offener, bundesweiter und branchenübergreifender Zusammenschluss von Unternehmen entlang der gesamten Wertschöpfungskette</t>
  </si>
  <si>
    <t>Energiepark Mainz</t>
  </si>
  <si>
    <t>Bad Homburg</t>
  </si>
  <si>
    <t>Hydrogen Mobility Europe (H2ME)</t>
  </si>
  <si>
    <t>NIP</t>
  </si>
  <si>
    <t>Connecting Hydrogen Refuelling Stations (COHRS)
(Die Station in Bad Homburg ist Teil des Projektes Hydrogen Mobility Europe, das Fördermittel vom Fuel Cells and Hydrogen 2 Joint Undertaking (FCH 2 JU, Zuwendungsvereinbarung Nr. 671438) erhält. Das FCH JU wird unterstützt vom Rahmenprogramm der Europäischen Union für Forschung und Innovation (Horizont 2020), Hydrogen Europe und der Hydrogen Europe Research Association.)</t>
  </si>
  <si>
    <t>BMVI: 40% der Fahrzeugmehrkosten
NIP: 14,7 Millionen Euro</t>
  </si>
  <si>
    <t>https://www.h2bz-hessen.de/aktuelles</t>
  </si>
  <si>
    <t>https://landesenergieagentur-hessen.de/service#publikationen</t>
  </si>
  <si>
    <t>book-n-drive mobilitätssysteme GmbH</t>
  </si>
  <si>
    <t>Reallabor Rhein-Main</t>
  </si>
  <si>
    <t>https://www.h2bz-hessen.de/Nachrichten/33468</t>
  </si>
  <si>
    <t>https://img.hessen-agentur.de/image/www.hessen-agentur.de/mm//mm002/grafik_reallabor.jpg</t>
  </si>
  <si>
    <t>https://www.methquest.de/ueber-methquest/methfuel/</t>
  </si>
  <si>
    <t>abgeschlossen/in Betrieb</t>
  </si>
  <si>
    <t>Hessen</t>
  </si>
  <si>
    <t>Infraserv, sera Hydrogen GmbH</t>
  </si>
  <si>
    <t>Wiesbaden</t>
  </si>
  <si>
    <t>Mainz</t>
  </si>
  <si>
    <t>traffiQ</t>
  </si>
  <si>
    <t>HA Hessen Agentur GmbH</t>
  </si>
  <si>
    <t>https://www.powertogas.info/projektkarte/energiepark-mainz/</t>
  </si>
  <si>
    <t>https://www.energiepark-mainz.de/projekt/projektplan/</t>
  </si>
  <si>
    <t>In-der-City-Bus (ICB)</t>
  </si>
  <si>
    <t>https://www.traffiq.de/traffiq/medien/presse-informationen/presse-information/13-brennstoffzellenbusse-fuer-frankfurt.html</t>
  </si>
  <si>
    <t xml:space="preserve">traffiQ </t>
  </si>
  <si>
    <t>Stadt Frankfurt</t>
  </si>
  <si>
    <t>https://www.traffiq.de/traffiq/planungen-und-projekte/neue-mobilitaet.html</t>
  </si>
  <si>
    <t xml:space="preserve">Elektrifizierungskonzept Frankfurter ÖPNV </t>
  </si>
  <si>
    <t>Hanau</t>
  </si>
  <si>
    <t>Bus</t>
  </si>
  <si>
    <t>Rhein-Main Bus Station</t>
  </si>
  <si>
    <t>Teil von JIVE 2, gefördert von Rheinland-Pflalz und Hessen.</t>
  </si>
  <si>
    <t>https://www.h2stations.org/station/?id=1999</t>
  </si>
  <si>
    <t>https://www.h2stations.org/station/?id=611</t>
  </si>
  <si>
    <t>H2 MOBILITY, Shell</t>
  </si>
  <si>
    <t>Hessen und EFRE</t>
  </si>
  <si>
    <t>http://hanau2.hanau.de/wirtschaft/foerderung/h2/index.html</t>
  </si>
  <si>
    <t>https://www.h2stations.org/station/?id=1782</t>
  </si>
  <si>
    <t>Umicore, Evonik, Fraunhofer-Projektgruppe IWKS, Heraeus, IHK und Stadtwerke Hanau</t>
  </si>
  <si>
    <t>H2anau – Wasserstoff bewegt</t>
  </si>
  <si>
    <t>Connecting Hydrogen Refuelling Stations (COHRS)</t>
  </si>
  <si>
    <t>https://www.h2stations.org/station/?id=1840</t>
  </si>
  <si>
    <t>Agip, Infraserv GmbH &amp; Co. Höchst KG</t>
  </si>
  <si>
    <t>https://www.h2stations.org/station/?id=1744</t>
  </si>
  <si>
    <t>Agip</t>
  </si>
  <si>
    <t>EC funded project ZeroRegio</t>
  </si>
  <si>
    <t>https://www.h2stations.org/station/?id=31</t>
  </si>
  <si>
    <t>https://www.h2stations.org/station/?id=1812</t>
  </si>
  <si>
    <t>Offenbach</t>
  </si>
  <si>
    <t>H2 MOBILITY, Air Liquide</t>
  </si>
  <si>
    <t>https://www.h2stations.org/station/?id=541</t>
  </si>
  <si>
    <t>https://www.h2stations.org/station/?id=28</t>
  </si>
  <si>
    <t>Rodgau-Dudenhofen</t>
  </si>
  <si>
    <t>https://www.h2stations.org/station/?id=19</t>
  </si>
  <si>
    <t>Zug</t>
  </si>
  <si>
    <t>abgebrochen</t>
  </si>
  <si>
    <t>2016</t>
  </si>
  <si>
    <t>Clean Power Net (CPN)</t>
  </si>
  <si>
    <t xml:space="preserve">Im Auftrag der Landesenergieagentur Hessen (LEA) </t>
  </si>
  <si>
    <t>Evonik Industries AG</t>
  </si>
  <si>
    <t>http://hanau2.hanau.de/mam/cms01/wirtschaft/foerderung/h2h/wissenschaftlicherbericht_h2anau.pdf</t>
  </si>
  <si>
    <t>Hochschule RheinMain, Siemens AG</t>
  </si>
  <si>
    <t xml:space="preserve"> 2 x 2,5 kW von Rittal GmbH &amp; Co. KG</t>
  </si>
  <si>
    <t>http://www.cleanpowernet.de/anwendung/modulare-notstromversorgung-mit-brennstoffzellen/</t>
  </si>
  <si>
    <t>Betankung: PKW - CGH2 700</t>
  </si>
  <si>
    <t>Robert-Koch-Straße 1, 64331 Weiterstadt</t>
  </si>
  <si>
    <t>Ober-Eschbacher Str. 142, 61352 Bad Homburg</t>
  </si>
  <si>
    <t>Gartenfeldstraße 18, 65189 Wiesbaden</t>
  </si>
  <si>
    <t>Borsigstraße 1, 65205 Wiesbaden</t>
  </si>
  <si>
    <t>Projektvolumen</t>
  </si>
  <si>
    <t>Projektwebseite</t>
  </si>
  <si>
    <t>davon Förderung</t>
  </si>
  <si>
    <t>Förderprogramm</t>
  </si>
  <si>
    <t>Förderträger</t>
  </si>
  <si>
    <t>Finanzierung</t>
  </si>
  <si>
    <t>Projekt</t>
  </si>
  <si>
    <t>Finanzierungsdetails</t>
  </si>
  <si>
    <t xml:space="preserve">Frankfurt </t>
  </si>
  <si>
    <t>Region</t>
  </si>
  <si>
    <t>Ort</t>
  </si>
  <si>
    <t>Start</t>
  </si>
  <si>
    <t>Weitere Informationen</t>
  </si>
  <si>
    <t>Allgemeine Informationen</t>
  </si>
  <si>
    <t>Weiterstadt</t>
  </si>
  <si>
    <t>Flughafen Terminal 1</t>
  </si>
  <si>
    <t>Brennstoffzellenautos</t>
  </si>
  <si>
    <t>https://www.mainova.de/de/ihre-mainova/ueber-uns/waerme-stromversorgung/mh2regio</t>
  </si>
  <si>
    <t>Initiatoren</t>
  </si>
  <si>
    <t>Partner</t>
  </si>
  <si>
    <t>Kurzbeschreibung</t>
  </si>
  <si>
    <t>Art der Abhängigkeit</t>
  </si>
  <si>
    <t>Abhängiges Projekt</t>
  </si>
  <si>
    <t>MethFuel</t>
  </si>
  <si>
    <t>32.000.000 (anteilig)</t>
  </si>
  <si>
    <t>19.000.000 (anteilig)</t>
  </si>
  <si>
    <t>Hessisches Ministerium für Umwelt, Energie, Landwirtschaft und Verbraucherschutz</t>
  </si>
  <si>
    <t>MethQuest</t>
  </si>
  <si>
    <t>TRL-Level</t>
  </si>
  <si>
    <t>-</t>
  </si>
  <si>
    <t>Alstom, Hessische Landesbahn</t>
  </si>
  <si>
    <t>Kreis Groß-Gerau</t>
  </si>
  <si>
    <t>Konzeptionierung</t>
  </si>
  <si>
    <t>2019</t>
  </si>
  <si>
    <t>Land Hessen</t>
  </si>
  <si>
    <t>ÖPNV Masterplan Groß-Gerau</t>
  </si>
  <si>
    <t>Teilprojekt</t>
  </si>
  <si>
    <t>Brennstoffzellenbusse für Frankfurt</t>
  </si>
  <si>
    <t>Beschaffung von Elektrobussen für den öffentlichen Personennahverkehr in Hessen</t>
  </si>
  <si>
    <t>Rahmenprojekt</t>
  </si>
  <si>
    <t>Brennstoffzellenautos im Carsharing</t>
  </si>
  <si>
    <t>Brennstoffzellenbusse im ÖPNV</t>
  </si>
  <si>
    <t xml:space="preserve">Konzeptionierung </t>
  </si>
  <si>
    <t>Teilprojekt, Vorgänger</t>
  </si>
  <si>
    <t>Alternativprojekt</t>
  </si>
  <si>
    <t>Rhein-Main Gebiet</t>
  </si>
  <si>
    <t>Flankierungsprojekt</t>
  </si>
  <si>
    <t>rHYn main</t>
  </si>
  <si>
    <t>https://www.now-gmbh.de/projektfinder/verfuegbarkeitbzbus/</t>
  </si>
  <si>
    <t>Fraport AG, Rittal GmbH &amp; Co. KG</t>
  </si>
  <si>
    <t>https://www.now-gmbh.de/sektoren-themen/strom/netzferne-stromversorgung/</t>
  </si>
  <si>
    <t>https://www.now-gmbh.de/projektfinder/demonstration-mercedes-benz-b-klasse-f-cell-flotte-in-stuttgart-und-frankfurt-cep/</t>
  </si>
  <si>
    <t>Daimler AG</t>
  </si>
  <si>
    <t>30 B-Klasse F-CELL Fahrzeuge</t>
  </si>
  <si>
    <t>2 Hyundai ix35 Fuel Cell</t>
  </si>
  <si>
    <t>https://www.emove360.com/de/erstes-taxiunternehmen-in-hessen-nutzt-brennstoffzellen-fahrzeuge/
https://www.h2bz-hessen.de/Nachrichten/33780</t>
  </si>
  <si>
    <t>https://www.h2bz-hessen.de/Nachrichten/Brennstoffzellenheizung</t>
  </si>
  <si>
    <t>Modell BlueGen des Herstellers SOLIDpower (Leistung: 0,6 kW thermisch und 1,5 kW elektrisch)</t>
  </si>
  <si>
    <t>KfW-Bank, Mainzer Stiftung für Klimaschutz und Energieeffizienz</t>
  </si>
  <si>
    <t>Programm 433 „Energieeffizientes Bauen und Sanieren – Zuschuss Brennstoffzelle“</t>
  </si>
  <si>
    <t>https://h2.live/h2mobility</t>
  </si>
  <si>
    <t>EnergieTechnik Rhein-Main GmbH (ETech)</t>
  </si>
  <si>
    <t>https://www.industriepark-hoechst.com/de/stp/menue/presse-aktuelles/news/2019/05/21/infraserv-hoechst-errichtet-wasserstofftankstelle-fuer-zuege-im-industriepark-hoechst.html</t>
  </si>
  <si>
    <t>https://www.deutschebahn.com/de/presse/pressestart_zentrales_uebersicht/Klimafreundlicher-Wasserstofftransport-auf-der-Schiene-soll-Standard-werden-5530556
https://umweltdienstleister.de/2020/10/28/erste-wasserstofftankstelle-fuer-passagierzuege-in-hessen/</t>
  </si>
  <si>
    <t>Verbunden</t>
  </si>
  <si>
    <t>https://www.industriepark-hoechst.com/de/stp/menue/presse-aktuelles/news/2017/09/29/umweltfreundliche-mobilitaet-mit-wasserstoff.html</t>
  </si>
  <si>
    <t>https://www.h2bz-hessen.de/Nachrichten/33497
https://www.h2bz-hessen.de/Nachrichten/33250
https://www.h2bz-hessen.de/Nachrichten/34169
https://www.fr.de/rhein-main/erster-wasserstoffbus-einsatz-darmstadt-12239388.html</t>
  </si>
  <si>
    <t>Marktaktivität</t>
  </si>
  <si>
    <t>https://www.h2bz-hessen.de/Nachrichten/35995
https://www.rmv.de/c/de/informationen-zum-rmv/der-rmv/rmv-fahrgaeste-entlasten-die-umwelt/gruener-bahnverkehr-im-rmv-gebiet
https://www.h2bz-hessen.de/Nachrichten/33568</t>
  </si>
  <si>
    <t>https://www.book-n-drive.de/aktuelles/nachhaltig-wachsen-book-n-drive-begruesst-das1.000ste-auto-und-setzt-auf-erneuerbare-energie
https://www.hessen-agentur.de/pressemitteilungen/35984
https://www.h2bz-hessen.de/Nachrichten/31513</t>
  </si>
  <si>
    <t>https://www.stadt-und-werk.de/meldung_33036_Wasserstoff+aus+M%C3%BCll+pr%C3%A4miert.html</t>
  </si>
  <si>
    <t>Otto-Horn-Straße, 65926 Frankfurt am Main</t>
  </si>
  <si>
    <t>https://www.allgemeine-zeitung.de/lokales/rhein-main/wasserstoff-statt-diesel-brennstoffzellenbus-in-wiesbaden_21316816</t>
  </si>
  <si>
    <t>Land Hessen, Land Rheinland-Pfalz</t>
  </si>
  <si>
    <t>https://www.innovationsfoerderung-hessen.de/projektbeispiele</t>
  </si>
  <si>
    <t>Brennstoffzellen-Multifunktionsfahrzeug - BZ-MuF</t>
  </si>
  <si>
    <t>EDAG Engineering GmbH</t>
  </si>
  <si>
    <t>HEXAGON Purus GmbH</t>
  </si>
  <si>
    <t>Grundlagenforschung</t>
  </si>
  <si>
    <t>Förderkennzeichen 
03BV229</t>
  </si>
  <si>
    <t>Adam Opel GmbH, Technische Universität Darmstadt</t>
  </si>
  <si>
    <t>Rodenbacher Chaussee 4, 63457 Hanau</t>
  </si>
  <si>
    <t>Eindhoven-Allee, 55129 Mainz</t>
  </si>
  <si>
    <t>Solmsstraße 38, 60486 Frankfurt am Main</t>
  </si>
  <si>
    <t>Kaiserleipromenade 5, 63067 Offenbach am Main</t>
  </si>
  <si>
    <t>Berliner Str. 5, 65468 Trebur</t>
  </si>
  <si>
    <t>2020</t>
  </si>
  <si>
    <t>https://www.daimler-truck-fuelcell.com/aktuelles-leser/h2-mobility-mission-wasserstoffinfrastruktur#:~:text=Mit%20der%20Gr%C3%BCndung%20der%20H2%20MOBILITY%20Deutschland%20GmbH,Wasserstoffstationen%20werden%20m%C3%B6glichst%20in%20bestehende%20konventionelle%20Tankstellen%20integriert.</t>
  </si>
  <si>
    <t>8.9631365</t>
  </si>
  <si>
    <t>50.0801741</t>
  </si>
  <si>
    <t>Weitere Quellen</t>
  </si>
  <si>
    <t xml:space="preserve">Die RMV-Tochter fahma bestellte im Mai 2019 nach einer zuvor durchgeführten Machbarkeitsstudie 27 Coradia iLint-Brennstoffzellenzüge bei Alstom und wird diese voraussichtlich ab Dezember 2022 auf vier Linien zwischen Frankfurt und dem Vordertaunus einsetzen. Neben der Lieferung der Züge beinhaltet der Auftrag an Alstom auch die Instandhaltung und das Vorhalten von Reservekapazitäten für die nächsten 25 Jahre. Die Versorgung mit Wasserstoff wird ebenfalls von Alstom in Kooperation mit der Infraserv GmbH &amp; Co Höchst AG angeboten, eine Wasserstofftankstelle für Züge wird hierzu auf dem Gelände des Industriepark Höchst errichtet. Diese Züge sind eine Alternative zur Elektrifizierung von Nebenstrecken. </t>
  </si>
  <si>
    <t>https://www.rmv.de/c/de/informationen-fuer-journalisten/presse/pressemitteilungen-2019/21052019-rmv-tochter-fahma-bestellt-groesste-brennstoffzellenzug-flotte-der-welt-bei-alstom</t>
  </si>
  <si>
    <t>Betreiber</t>
  </si>
  <si>
    <t>Fahrzeugtypen</t>
  </si>
  <si>
    <t>Adresse</t>
  </si>
  <si>
    <t>Webseite</t>
  </si>
  <si>
    <t>UMAP - single entry</t>
  </si>
  <si>
    <t xml:space="preserve"> </t>
  </si>
  <si>
    <t>UMAP Integration</t>
  </si>
  <si>
    <t>Farbe ICON</t>
  </si>
  <si>
    <t>September 2018</t>
  </si>
  <si>
    <t>September 2021</t>
  </si>
  <si>
    <t>Juni 2020</t>
  </si>
  <si>
    <t>Juni 2021</t>
  </si>
  <si>
    <t>Juni 2022</t>
  </si>
  <si>
    <t>November 2019</t>
  </si>
  <si>
    <t>April 2020</t>
  </si>
  <si>
    <t>Juli 2016</t>
  </si>
  <si>
    <t>August 2020</t>
  </si>
  <si>
    <t>Dezember 2022</t>
  </si>
  <si>
    <t>Januar 2018</t>
  </si>
  <si>
    <t>Dezember 2021</t>
  </si>
  <si>
    <t>Oktober 2016</t>
  </si>
  <si>
    <t>Oktober 2011</t>
  </si>
  <si>
    <t>Januar 2011</t>
  </si>
  <si>
    <t>Juni 2015</t>
  </si>
  <si>
    <t>Mai 2020</t>
  </si>
  <si>
    <t>Oktober 2021</t>
  </si>
  <si>
    <t>September 2020</t>
  </si>
  <si>
    <t>Juni 2011</t>
  </si>
  <si>
    <t>Januar 2013</t>
  </si>
  <si>
    <t>IconURL</t>
  </si>
  <si>
    <t>/uploads/pictogram/fuel-24_Nr8nG4b.png</t>
  </si>
  <si>
    <t xml:space="preserve">Am Beispiel eines Wasserstoff-Hochdrucktanks soll ein 3D-Simulationsprozess für dickwandige Leichtbaustrukturen aus Faserverbundwerkstoffen entwickelt werden. </t>
  </si>
  <si>
    <t>http://politik.lkgi.de/bi-neu/vo0050.asp?__kvonr=7826</t>
  </si>
  <si>
    <t>Landkreis Gießen</t>
  </si>
  <si>
    <t>2032</t>
  </si>
  <si>
    <t>/uploads/pictogram/information-24_Qg41iOH.png</t>
  </si>
  <si>
    <t>https://www.thuega.de/pressemitteilungen/strom-zu-gas-anlage-der-thuega-gruppe-hat-alle-erwartungen-uebertroffen/</t>
  </si>
  <si>
    <t>https://www.powertogas.info/projektkarte/strom-zu-gas-demonstrationsanlage-der-thuega-gruppe/
https://wirtschaft.hessen.de/sites/default/files/media/hmwvl/19_wasserstoff_aus_windenergie_0.pdf
https://www.thuega.de/pressemitteilungen/strom-zu-gas-anlage-der-thuega-gruppe-nimmt-offiziellen-betrieb-auf/</t>
  </si>
  <si>
    <t>Betankung: PKW - CGH2 700, Bus - CGH2 350; Technologie: Linde AG</t>
  </si>
  <si>
    <t>Betankung: PKW - CGH2 700, PKW - CGH2 350</t>
  </si>
  <si>
    <t>Betankung: Bus - CGH2 350; Technologie: Linde AG</t>
  </si>
  <si>
    <t>PKW</t>
  </si>
  <si>
    <t>PKW, Bus</t>
  </si>
  <si>
    <t>https://www.book-n-drive.de/aktuelles/nachhaltig-wachsen-book-n-drive-begruesst-das1.000ste-auto-und-setzt-auf-erneuerbare-energie</t>
  </si>
  <si>
    <t>https://www.echo-online.de/lokales/kreis-gross-gerau/kreis-gross-gerau/erste-brennstoffzellen-busse-fahren-2020-im-kreis-gross-gerau_19901658</t>
  </si>
  <si>
    <t>https://www.emove360.com/de/erstes-taxiunternehmen-in-hessen-nutzt-brennstoffzellen-fahrzeuge/</t>
  </si>
  <si>
    <t>Kurztitel</t>
  </si>
  <si>
    <t>Erneuerbares Methan effizient und flexibel erzeugen</t>
  </si>
  <si>
    <t>Abhängigkeiten zw. Projekten</t>
  </si>
  <si>
    <t>Projektklassifikation</t>
  </si>
  <si>
    <t>Projektlaufzeit</t>
  </si>
  <si>
    <t>Standort</t>
  </si>
  <si>
    <t>Projekt MH2Regio</t>
  </si>
  <si>
    <t>Los 3: Markt- und Umfeldanalyse</t>
  </si>
  <si>
    <t xml:space="preserve">AP 3.1: Projekt- und Marktaktivitäten mit Bezug zu Wasserstoff im Rhein-Main-Gebiet </t>
  </si>
  <si>
    <t>Bearbeiter:</t>
  </si>
  <si>
    <t>Version</t>
  </si>
  <si>
    <t>Versionshistorie:</t>
  </si>
  <si>
    <t>Dr. Thorsten Sickenberger (d-fine)</t>
  </si>
  <si>
    <t>Datum</t>
  </si>
  <si>
    <t>Verantwortlich</t>
  </si>
  <si>
    <t>0.1</t>
  </si>
  <si>
    <t>In Bearbeitung</t>
  </si>
  <si>
    <t>Anlage</t>
  </si>
  <si>
    <t>Janina Erb</t>
  </si>
  <si>
    <t>0.2</t>
  </si>
  <si>
    <t>Aufnahme Projekte und Tankstellen</t>
  </si>
  <si>
    <t>0.8</t>
  </si>
  <si>
    <t>Erstellung UMAP-Integration</t>
  </si>
  <si>
    <t>Dr. Thorsten Sickenberger</t>
  </si>
  <si>
    <t>0.6</t>
  </si>
  <si>
    <t>In Abstimmung</t>
  </si>
  <si>
    <t>0.9</t>
  </si>
  <si>
    <t>XX</t>
  </si>
  <si>
    <t>Zur Abnahme</t>
  </si>
  <si>
    <t>1.0</t>
  </si>
  <si>
    <t>Abgenommen</t>
  </si>
  <si>
    <t>Finale Version</t>
  </si>
  <si>
    <t>Version zur Abnahme</t>
  </si>
  <si>
    <t>Version zur Abstimmung</t>
  </si>
  <si>
    <t>Inhalt dieser Datei</t>
  </si>
  <si>
    <t>Janina Erb (d-fine)</t>
  </si>
  <si>
    <t>aktuelle Projekte</t>
  </si>
  <si>
    <t>Förderaufrufe</t>
  </si>
  <si>
    <t>Herausgeber</t>
  </si>
  <si>
    <t>Strom zu Gas - Demonstrationsanlage der Thüga-Gruppe</t>
  </si>
  <si>
    <t>PKW-Betankung mit CGH2 700; Bus-Betankung mit CGH2 350</t>
  </si>
  <si>
    <t>1 Toyota Mirai der H2BZ-Initiative Hessen; 6 Hyundai ix35 Fuel Cell von book-n-drive</t>
  </si>
  <si>
    <t xml:space="preserve">505 (davon 60 in Hessen) Funkmasten mit Brennstoffzellentechnik </t>
  </si>
  <si>
    <t>27 Brennstoffzellenzüge (Typ Coradia iLint 54)</t>
  </si>
  <si>
    <t>13 Brennstoffzellenbusse</t>
  </si>
  <si>
    <t>200 Brennstoffzellenbusse</t>
  </si>
  <si>
    <t>Bis zu 6 MW_el leistungsstarke Elektrolyseanlage zur Aufnahme von überschüssiger Windenergie (Eingangsleistung Strom: 6.000 kWel); PEM-Elektrolyseur zur Wasserstoffproduktion (Durchsatz: max. 1.000 Nm³/h)</t>
  </si>
  <si>
    <t>Erkundung der Strom-zu-Gas-Speichertechnologie</t>
  </si>
  <si>
    <t>H2-Tankstelle Bad Homburg</t>
  </si>
  <si>
    <t>H2-Tankstelle Industriepark Höchst PKW</t>
  </si>
  <si>
    <t>H2-Tankstelle Industriepark Höchst Züge</t>
  </si>
  <si>
    <t>H2-Tankstelle Agip - Zero Regio (CEP old)</t>
  </si>
  <si>
    <t>H2-Tankstelle Opel Test Center Dudenhofen</t>
  </si>
  <si>
    <t>YELLOW</t>
  </si>
  <si>
    <t>Autobus Sippel, Deutsche Post DHL Group, Fraport, Flixbus, ICB, Primus-Linie, transdev</t>
  </si>
  <si>
    <t>LandesEnergieAgentur Hessen GmbH (LEA)</t>
  </si>
  <si>
    <t>Fraunhofer-Projektgruppe IWKS, Heraeus, IHK, Stadtwerke Hanau, Umicore</t>
  </si>
  <si>
    <t xml:space="preserve">Hochschule RheinMain </t>
  </si>
  <si>
    <t>Fahrzeugmanagement Region Frankfurt RheinMain GmbH (fahma), Land Hessen</t>
  </si>
  <si>
    <t>Fahrzeugmanagement Region Frankfurt RheinMain GmbH (fahma), Rhein-Main-Verkehrsverbund GmbH (RMV), Verkehrsgesellschaft Oberhessen mbH (VGO)</t>
  </si>
  <si>
    <t>Anleg GmbH, Betriebsstätte Hessen, GHR Hochdruck-Reduziertechnik GmbH, Hochschule RheinMain, JSM Arts IT Consulting GbR</t>
  </si>
  <si>
    <t>FES, Mainova AG, MHKW GmbH, Stadt Frankfurt</t>
  </si>
  <si>
    <t>Rhein-Main-Verkehrsverbund GmbH (RMV), Land Hessen</t>
  </si>
  <si>
    <t>Rhein-Main-Verkehrsverbund GmbH (RMV)</t>
  </si>
  <si>
    <t>Hochschule RheinMain, Infraserv GmbH &amp; Co. Höchst KG, Kraftwerke Mainz-Wiesbaden AG, Mainzer Stadtwerke AG, Überlandwerk Groß-Gerau GmbH</t>
  </si>
  <si>
    <t>Linde Group, Mainzer Stadtwerke AG</t>
  </si>
  <si>
    <t>In-der-City-Bus (ICB), Stadt Frankfurt</t>
  </si>
  <si>
    <t>badenova Netz GmbH, Erdgas Mittelsachsen GmbH, erdgas schwaben GmbH, e-rp GmbH, ESWE Versorgungs AG, EVM Netz GmbH, Gasversorgung Westerwald GmbH, Mainova AG, Stadtwerke Bad Hersfeld GmbH, Thüga Energienetze GmbH, WEMAG AG</t>
  </si>
  <si>
    <t>ESWE Verkehrsgesellschaft mbH</t>
  </si>
  <si>
    <t>ESWE Verkehrsgesellschaft mbH, Mainzer Verkehrsgesellschaft mbH (MVG), traffiQ</t>
  </si>
  <si>
    <t xml:space="preserve">Stadt Frankfurt, Stadt Mainz, Stadt Wiesbaden </t>
  </si>
  <si>
    <t>AWEngineering</t>
  </si>
  <si>
    <t>Hessens erste öffentliche Wasserstofftankstelle</t>
  </si>
  <si>
    <t>Die größte geplante Brennstoffzellenzug-Flotte der Welt</t>
  </si>
  <si>
    <t>Betankung: PKW - CGH2 700; Technologie: Linde AG</t>
  </si>
  <si>
    <t>Betankung: PKW - CGH2 700; Technologie: Air Liquide;  Betanken ist in drei bis fünf Minuten abgeschlossen; Die Anlage fasst rund 200 kg Wasserstoff (40-50 Fahrzeuge pro Tag)</t>
  </si>
  <si>
    <t>8.7364590</t>
  </si>
  <si>
    <t>50.1055310</t>
  </si>
  <si>
    <t>Hanauer Landstr. 334, 60314 Frankfurt am Main</t>
  </si>
  <si>
    <t>https://www.h2stations.org/station/?id=540</t>
  </si>
  <si>
    <t>8.7422096</t>
  </si>
  <si>
    <t>50.1229444</t>
  </si>
  <si>
    <t>Niederräder Ufer  51, 60528 Frankfurt</t>
  </si>
  <si>
    <t>50.0803326</t>
  </si>
  <si>
    <t>8.5448366</t>
  </si>
  <si>
    <t>Hessol, H2 MOBILITY</t>
  </si>
  <si>
    <t>50.2106912</t>
  </si>
  <si>
    <t>8.6574041</t>
  </si>
  <si>
    <t>50.0704863</t>
  </si>
  <si>
    <t>8.2478580</t>
  </si>
  <si>
    <t>49.8969341</t>
  </si>
  <si>
    <t>8.6112722</t>
  </si>
  <si>
    <t>https://www.h2stations.org/station/?id=1792</t>
  </si>
  <si>
    <t>50.1193815</t>
  </si>
  <si>
    <t>8.9159455</t>
  </si>
  <si>
    <t>49.9946858</t>
  </si>
  <si>
    <t>Betankung: PKW; Technologie: Linde AG</t>
  </si>
  <si>
    <t>Betankung: PKW</t>
  </si>
  <si>
    <t>Betankung: PKW, Bus</t>
  </si>
  <si>
    <t>H2-Tankstelle Frankfurt Niederrad</t>
  </si>
  <si>
    <t>H2-Tankstelle Offenbach Kaiserlei</t>
  </si>
  <si>
    <t>H2-Tankstelle Hanauer Landstraße</t>
  </si>
  <si>
    <t>H2-Tankstelle Nordenstadt</t>
  </si>
  <si>
    <t>H2-Tankstelle ESWE Wiesbaden</t>
  </si>
  <si>
    <t>H2-Tankstelle Weiterstadt</t>
  </si>
  <si>
    <t>XXXXX</t>
  </si>
  <si>
    <t>Übersicht aller Wasserstoff-Tankstellen im Rhein-Main-Gebiet. Aufgelistet sind neben öffentlich zugänglichen Tankstellen für PKW auch solche für LKW sowie nicht-öffentlich zugängliche Tankstellen, z.B. für Züge und Busse. Die Auflistung enthält auch Angaben zur installierten Technologie, der Betankungsmöglichkeiten, dem Betrieber sowie Standort und Geo-Koordinaten.</t>
  </si>
  <si>
    <t>2) Arbeitsblatt Tankstellen:</t>
  </si>
  <si>
    <t>8.3393313</t>
  </si>
  <si>
    <t>50.0568563</t>
  </si>
  <si>
    <t>Adam Opel AG / General Motors</t>
  </si>
  <si>
    <t>dauerhaft außer Betrieb</t>
  </si>
  <si>
    <t>H2-Tankstelle Heraeus Hanau</t>
  </si>
  <si>
    <t>NIP (Projekt "50 Wasserstofftankstellen bis 2015")</t>
  </si>
  <si>
    <t>Betankung: PKW - CGH2 700; Technologie: Linde AG; Die Anlage fasst rund 200 kg Wasserstoff (40 bis 50 Fahrzeuge pro Tag)</t>
  </si>
  <si>
    <t>8.5453543</t>
  </si>
  <si>
    <t>H2-Tankstelle Opel / GM</t>
  </si>
  <si>
    <t>Nationale Organisation Wasserstoff- und Brennstoffzellentechnologie / NOW GmbH</t>
  </si>
  <si>
    <t>Bundesministerium für Verkehr und digitale Infrastruktur</t>
  </si>
  <si>
    <t>Wasserstoff- und Brennstoffzellen-Initiative Hessen e.V. (H2BZ-Initiative Hessen)</t>
  </si>
  <si>
    <t>Projektträger Jülich (PTJ) im Auftrag des nationalen Innovationsprogramms Wasserstoff- und Brennstoffzellentechnologie (NIP)</t>
  </si>
  <si>
    <t>Clean Power Net (CPN) - ein Projekt des nationalen Innovationsprogramms Wasserstoff- und Brennstoffzellentechnologie (NIP)</t>
  </si>
  <si>
    <t>LEA LandesEnergieAgentur Hessen GmbH</t>
  </si>
  <si>
    <t>HA Hessen Agentur GmbH (Innovations- und Nachhaltigkeitsprojekte)</t>
  </si>
  <si>
    <t>Kommentar</t>
  </si>
  <si>
    <t>Listet die analysierten Quellen zur Identifikation von Marktaktivitäten, Projekten und Tankstellen im Rhein-Main-Gebiet.</t>
  </si>
  <si>
    <t>50.1083594</t>
  </si>
  <si>
    <t>8.6177016</t>
  </si>
  <si>
    <t>Elektrifizierungskonzept Frankfurter ÖPNV, H2Bus Rhein-Main</t>
  </si>
  <si>
    <t>50.1153157</t>
  </si>
  <si>
    <t>8.6823875</t>
  </si>
  <si>
    <t>50.1084694</t>
  </si>
  <si>
    <t>8.6209200</t>
  </si>
  <si>
    <t>Am Römerhof 27, 60486 Frankfurt am Main</t>
  </si>
  <si>
    <t>Stiftstraße 9-17, 60313 Frankfurt am Main</t>
  </si>
  <si>
    <t>Aufbau einer überlastfähigen PEM-Elektrolyseanlage; Forschung zu Hochtemperatur- und Meerwasserelektrolyse</t>
  </si>
  <si>
    <t>50.0909616</t>
  </si>
  <si>
    <t>Hoechster-Farben-Straße, 65929 Frankfurt am Main</t>
  </si>
  <si>
    <t xml:space="preserve">Rudolf-Diesel-Str. 5, 65719 Hofheim am Taunus </t>
  </si>
  <si>
    <t>50.0671106</t>
  </si>
  <si>
    <t>8.3849604</t>
  </si>
  <si>
    <t>Am Brückweg 26, 65428 Rüsselsheim am Main</t>
  </si>
  <si>
    <t>8.6338162</t>
  </si>
  <si>
    <t>50.1187207</t>
  </si>
  <si>
    <t>8.53431596</t>
  </si>
  <si>
    <t>50.1190991</t>
  </si>
  <si>
    <t>8.9644471</t>
  </si>
  <si>
    <t>Waldstraße 84, 64846 Groß-Zimmern</t>
  </si>
  <si>
    <t>49.8818323</t>
  </si>
  <si>
    <t>8.8160108</t>
  </si>
  <si>
    <t>49.9201998</t>
  </si>
  <si>
    <t>8.4817671</t>
  </si>
  <si>
    <t>Jahnstraße 1, 64521 Groß-Gerau</t>
  </si>
  <si>
    <t>49.9346211</t>
  </si>
  <si>
    <t>8.3764588</t>
  </si>
  <si>
    <t>Alte Schmelze 19, 65201 Wiesbaden</t>
  </si>
  <si>
    <t>50.0476040</t>
  </si>
  <si>
    <t>8.2078400</t>
  </si>
  <si>
    <t>Kreuzberger Ring 40, 65205 Wiesbaden</t>
  </si>
  <si>
    <t>50.0534982</t>
  </si>
  <si>
    <t>8.2900262</t>
  </si>
  <si>
    <t>50.0703554</t>
  </si>
  <si>
    <t>8.2467204</t>
  </si>
  <si>
    <t>49.9893655</t>
  </si>
  <si>
    <t>8.3805982</t>
  </si>
  <si>
    <t>50.0503818</t>
  </si>
  <si>
    <t>8.5678681</t>
  </si>
  <si>
    <t>50.1038606</t>
  </si>
  <si>
    <t>8.7378232</t>
  </si>
  <si>
    <t>Offenbach Kaiserlei</t>
  </si>
  <si>
    <t>50.0982366</t>
  </si>
  <si>
    <t>8.6349537</t>
  </si>
  <si>
    <t>Pfarrer-Perabo-Platz 2, 60326 Frankfurt am Main</t>
  </si>
  <si>
    <t>8.4231122</t>
  </si>
  <si>
    <t>49.9858487</t>
  </si>
  <si>
    <t>50.1337779</t>
  </si>
  <si>
    <t>8,6757184</t>
  </si>
  <si>
    <t>Adickesallee 70, 60322 Frankfurt am Main</t>
  </si>
  <si>
    <t>49.9900706</t>
  </si>
  <si>
    <t>8,3962771</t>
  </si>
  <si>
    <t>Opelwerk, Rüsselsheim</t>
  </si>
  <si>
    <t>50.0856884</t>
  </si>
  <si>
    <t>8.4448438</t>
  </si>
  <si>
    <t>Alte Bleiche 5, 65719 Hofheim am Taunus</t>
  </si>
  <si>
    <r>
      <t>AREVA H</t>
    </r>
    <r>
      <rPr>
        <vertAlign val="subscript"/>
        <sz val="11"/>
        <color theme="1"/>
        <rFont val="Roboto"/>
      </rPr>
      <t>2</t>
    </r>
    <r>
      <rPr>
        <sz val="11"/>
        <color theme="1"/>
        <rFont val="Roboto"/>
      </rPr>
      <t>Gen GmbH</t>
    </r>
  </si>
  <si>
    <t>DVGW, EIFER, Fraunhofer ISE, iGas energy, Infraserv GmbH &amp; Co. Höchst KG, KIT, TU Berlin</t>
  </si>
  <si>
    <r>
      <t>MethFuel ist das erste Projekt des Verbundprojekts MethQuest und beschäftigt sich mit der Erzeugung von Methan aus erneuerbaren Energiequellen (EE-Methan) für Mobilität und stationäre Anwendungen. Hierzu werden die benötigten Technologien im Erzeugungsprozess von EE-Methan (PtG-Prozess) - Wasserelektrolyse, CO2-Bereitstellung und Methanisierung - weiterentwickelt. Für den ersten Schritt in der Prozesskette soll eine PEM-Elektrolyseanlage mit 1 MW nomineller Leistung entwickelt und betrieben werden, welche bis 200% überlastfähig ist und somit eine um 25% höhere Flexibilität als derzeitige Anlagen aufweist. AREVA H</t>
    </r>
    <r>
      <rPr>
        <vertAlign val="subscript"/>
        <sz val="11"/>
        <color theme="1"/>
        <rFont val="Roboto"/>
      </rPr>
      <t>2</t>
    </r>
    <r>
      <rPr>
        <sz val="11"/>
        <color theme="1"/>
        <rFont val="Roboto"/>
      </rPr>
      <t>Gen ist für die Entwicklung und der Aufbau des überlastfähigen PEM-Elektrolyse-Stacks verantwortlich und wird dabei durch begleitende Forschungsarbeit des Fraunhofer ISE unterstützt. iGas energy entwickelt und baut das Gesamtsystem auf. Das Pilotsystem wird durch Infraserv Höchst im Chemiepark Höchst betrieben. Neben der PEM-Elektrolyse wird noch die Hochtemperaturelektrolyse am KIT in Karlsruhe näher untersucht und an der TU Berlin eine Machbarkeitsstudie für Meerwasserelektrolyseure durchgeführt. Zur CO</t>
    </r>
    <r>
      <rPr>
        <vertAlign val="subscript"/>
        <sz val="11"/>
        <color theme="1"/>
        <rFont val="Roboto"/>
      </rPr>
      <t>2</t>
    </r>
    <r>
      <rPr>
        <sz val="11"/>
        <color theme="1"/>
        <rFont val="Roboto"/>
      </rPr>
      <t>-Bereitstellung werden von KIT EBI ceb und der DVGW-Forschungsstelle die Bereitstellung aus BHKW-Abgas sowie mittels einer Gaswäsche mit ionischen Flüssigkeiten untersucht. Im letzten Schritt der Methanisierung wird der Fokus vor allem auf die fluktuierenden Lastgänge des Ökostroms gelegt.</t>
    </r>
  </si>
  <si>
    <t>PEM-Elektrolysesystem (1MW nominelle Leistung, überlastfähig bis 200% (2MW))</t>
  </si>
  <si>
    <t>"Maritimes Forschungsprogramm" der Bundesregierung, "Neue Fahrzeug- und Systemtechnologien" des Bundesministerium für Wirtschaft und Energie</t>
  </si>
  <si>
    <t>BMWi, Bundesregierung</t>
  </si>
  <si>
    <t>Verbundprojekt</t>
  </si>
  <si>
    <t>Breitengrad</t>
  </si>
  <si>
    <t>Längengrad</t>
  </si>
  <si>
    <t>MethPower</t>
  </si>
  <si>
    <t>https://www.h2bz-hessen.de/Nachrichten/33165
https://dip21.bundestag.de/dip21/btd/19/065/1906575.pdf</t>
  </si>
  <si>
    <t>MethFuel ist Teil des Verbundprojekts MethQuest, auf welches sich das angegebene Fördervolumen bezieht. Förderkennzeichen: 03EIV045A-F, 19I18010A-G, 03EIV041A-I, 03EIV044A-E, 03EIV046A-E, 03EIV043A-B</t>
  </si>
  <si>
    <t>https://www.giessener-anzeiger.de/lokales/kreis-giessen/landkreis/busfahren-mit-wasserstoff-im-landkreis-giessen_21976478
http://politik.lkgi.de/bi-neu/vo0050.asp?__kvonr=7826
file:///C:/Users/d91938/AppData/Local/Temp/Vorlage_1396_2020.pdf</t>
  </si>
  <si>
    <t>Einsatz von Brennstoffzellenbussen im Landkreis Gießen</t>
  </si>
  <si>
    <t>Mit der 2019 durchgeführten Machbarkeitsstudie „Einführung eines E-ÖPNV im LK Gießen“ wurden verschiedene Technologien alternativer Antriebe (Nachtladung, Gelegenheitsladung und Brennstoffzelle) näher untersucht und bewertet. Der Einsatz von Wasserstoff-Brennstoffzellenbusse wurde als die sinnvollste Variante der Elektrifizierung im Regionalverkehr identifiziert. Durch den geplanten Bau einer Wasserstofftankstelle in Gießen durch einen regionalen Brennstoffhändler wird der Landkreis Gießen über die notwendige Betankungsmöglichkeit dieser Fahrzeuge verfügen. In einer ersten Phase von Sommer 2022 bis Winter 2024 können interessierte Verkehrsunternehmen, die Leistungen im Rahmen von Serviceverträgen mit dem RMV bzw. der VGO erbringen, 2 Brennstoffzellenbusse auf ihren eigenen Linien testen, um Einblicke in den Einsatz dieser Fahrzeuge zu gewinnen. Die Fahrzeugkosten werden zeitanteilig vom Landkreis Gießen übernommen. Im Anschluss sollen die Brennstoffzellenbusse auf einem regionalen Linienbündel eingesetzt werden und die Kosten werden dann zeitanteilig durch den RMV getragen.</t>
  </si>
  <si>
    <t>In einer ersten Phase von Sommer 2022 bis Winter 2024 können interessierte Verkehrsunternehmen, die Leistungen im Rahmen von Serviceverträgen mit dem RMV bzw. der VGO erbringen, 2 Brennstoffzellenbusse auf ihren eigenen Linien testen, um Einblicke in den Einsatz dieser Fahrzeuge zu gewinnen. Die Fahrzeugkosten werden zeitanteilig vom Landkreis Gießen übernommen. Im Anschluss sollen die Brennstoffzellenbusse auf einem regionalen Linienbündel eingesetzt werden und die Kosten werden dann zeitanteilig durch den RMV getragen.</t>
  </si>
  <si>
    <t>Finanzierungs- und Projektdetails</t>
  </si>
  <si>
    <t>Wasserstofftankstelle Industriepark Höchst</t>
  </si>
  <si>
    <t>Förderprogramm "Elektrobusse" der Innovationsförderung Hessen</t>
  </si>
  <si>
    <t xml:space="preserve">Förderprogramm "LOEWE-Förderlinie 3" der Innovationsförderung Hessen </t>
  </si>
  <si>
    <t>https://wissenschaft.hessen.de/sites/default/files/media/hmwk/loewe_jahresbericht_2013.pdf</t>
  </si>
  <si>
    <t xml:space="preserve">Im Rahmen des Projektes wurden einzelne modular aufgebaute Fahrzeugkomponenten entwickelt mit dem Ziel konventionelle Kleinfahrzeuge auf Brennstoffzellentechnologie mit Elektroantrieb umzurüsten. Zudem wurde ein komplexes Energiemanagementsystem zur energieoptimierten Ansteuerung entwickelt und erprobt. </t>
  </si>
  <si>
    <t>Entwicklung modular aufgebauter Fahrzeugkomponenten auf Basis von Brennstoffzellentechnologie</t>
  </si>
  <si>
    <t>(Innovationsförderung Hessen: 297/11-42)</t>
  </si>
  <si>
    <t>Hessisches Ministerium für Wissenschaft und Kunst</t>
  </si>
  <si>
    <r>
      <t>Flexibles H</t>
    </r>
    <r>
      <rPr>
        <vertAlign val="subscript"/>
        <sz val="11"/>
        <color theme="1"/>
        <rFont val="Roboto"/>
      </rPr>
      <t>2</t>
    </r>
    <r>
      <rPr>
        <sz val="11"/>
        <color theme="1"/>
        <rFont val="Roboto"/>
      </rPr>
      <t>-Batterie-Hybridspeicher-Modul</t>
    </r>
  </si>
  <si>
    <t>Hessisches Ministerium für Wirtschaft, Energie, Verkehr und Wohnen</t>
  </si>
  <si>
    <t>Elektromobilität alltagstauglicher gestalten</t>
  </si>
  <si>
    <t>Xperion Energy &amp; Environment GmbH</t>
  </si>
  <si>
    <t xml:space="preserve">3D-Simulationsprozess für dickwandige Leichtbaustrukturen aus Faserverbundwerkstoffen am Beispiel eines Wasserstoff-Hochdrucktanks </t>
  </si>
  <si>
    <t>Dezember 2012</t>
  </si>
  <si>
    <t>Juni 2014</t>
  </si>
  <si>
    <t>https://www.all-electronics.de/edag-und-hexagon-purus-wollen-flexiblen-hybridspeicher-entwickeln/
https://www.elektroauto-news.net/2020/edag-hexagon-flexibler-hybridspeicher-batterie-wasserstoffdrucktanks</t>
  </si>
  <si>
    <r>
      <t>H2HYBAT - Flexibles H</t>
    </r>
    <r>
      <rPr>
        <vertAlign val="subscript"/>
        <sz val="11"/>
        <color theme="1"/>
        <rFont val="Roboto"/>
      </rPr>
      <t>2</t>
    </r>
    <r>
      <rPr>
        <sz val="11"/>
        <color theme="1"/>
        <rFont val="Roboto"/>
      </rPr>
      <t>-Batterie-Hybridspeicher-Modul</t>
    </r>
  </si>
  <si>
    <t>Hessisches Ministerium für Wirtschaft, Energie, Verkehr und Landesentwicklung; Europäische Union</t>
  </si>
  <si>
    <t>Förderprogramm "KMU-Modell- und Pilotprojekte"</t>
  </si>
  <si>
    <t>Innovationförderung Hessen: 3DSIM-H2Tank(301/11-46)</t>
  </si>
  <si>
    <t>https://www.now-gmbh.de/wp-content/uploads/2020/08/now_projektsteckbrief_03bv229.pdf
https://edocs.tib.eu/files/e01fb16/873995031.pdf</t>
  </si>
  <si>
    <t xml:space="preserve">Flottendemonstrationsprojekt mit insgesamt 30 Brennstoffzellenfahrzeugen von Mercedes-Benz </t>
  </si>
  <si>
    <t>Im Rahmen des Projektes wurden 30 B-Klasse F-CELL Fahrzeuge der Daimler AG in Stuttgart und Frankfurt in Kundenhand unter Alltagsbedingungen betrieben, um die Erleb- und Sichtbarkeit der Technologie zu demonstrieren. Die in dieser Zeit gesammelten Flottendaten wurden mit Hilfe eines FDA-Systems (Fleet Data Acquisition System) erfasst und kontinuierlich ausgewertet. Die Fahrzeuge legten in Summe innerhalb der Projektlaufzeit knapp 1.000.000 km zurück. Im Rahmen der Clean Energy Partnership (CEP) konnte die Normung und Standardisierung der Technologie wesentlich vorangetrieben werden.</t>
  </si>
  <si>
    <t>BMVI, BMWi</t>
  </si>
  <si>
    <t>H2 MOBILITY (Gesellschafter: Air Liquide, Daimler AG, Linde, OMV, Shell, TOTAL)</t>
  </si>
  <si>
    <t>Ausbau der Wasserstoffinfrastruktur in Deutschland</t>
  </si>
  <si>
    <t>H2 MOBILITY - Wasserstofftankstellen</t>
  </si>
  <si>
    <t>BMW, Honda, Hyundai, NOW GmbH, Toyota, Volkswagen</t>
  </si>
  <si>
    <t>BMVI, Europäische Kommission</t>
  </si>
  <si>
    <t>Betankung von Pkw und leichten Nutzfahrzeugen (Kleintransporter) mit 700 bar und einem Bedarf von 5 kg (teilweise auch bis 8 kg); 350 bar-Betankung für Busse an 6 ausgewählten Standorten</t>
  </si>
  <si>
    <t>Brennstoffzellen-Mikro-Blockheizkraftwerk in Trebur-Astheim</t>
  </si>
  <si>
    <t>Zuverlässige Versorgung einer Grundschule mit Strom und Wärme</t>
  </si>
  <si>
    <t>Grundschule im Hollerbusch in Trebur-Astheim</t>
  </si>
  <si>
    <t>Brennstoffzellen-Mikro-Blockheizkraftwerk</t>
  </si>
  <si>
    <t>mind. 12.000</t>
  </si>
  <si>
    <r>
      <t>In der Grundschule in Trebur-Astheim wurde ein Brennstoffzellen-Mikro-Blockheizkraftwerk für die Versorgung mit Strom und Wärme installiert. Das dort installierte Modell BlueGen des Herstellers SOLIDPower hat eine Leistung von 0,6 kW thermisch und 1,5 kW elektrisch. Der erzeugte Strom wird überwiegend für den Eigenbedarf eingesetzt und die anfallende Wärme für die Gebäudeheizung genutzt. Zusätzlich wird überschüssiger Strom in das öffentliche Netz eingespeist. Brennstoffzellen-Blockheizkraftwerke sind Kraft-Wärme-Kopplungsanlagen und wandeln Erdgas mit Hilfe der Brennstoffzelle in Strom und Wärme um. Im Vergleich zu konventionellen motorischen Systemen können Brennstoffzellen einen deutlich höheren elektrischen Wirkungsgrad von bis zu 60% erreichen. Dies sorgt für bis zu 40% geringere Energiekosten und CO</t>
    </r>
    <r>
      <rPr>
        <vertAlign val="subscript"/>
        <sz val="11"/>
        <color theme="1"/>
        <rFont val="Roboto"/>
      </rPr>
      <t>2</t>
    </r>
    <r>
      <rPr>
        <sz val="11"/>
        <color theme="1"/>
        <rFont val="Roboto"/>
      </rPr>
      <t>-Emissionen, wodurch der CO</t>
    </r>
    <r>
      <rPr>
        <vertAlign val="subscript"/>
        <sz val="11"/>
        <color theme="1"/>
        <rFont val="Roboto"/>
      </rPr>
      <t>2</t>
    </r>
    <r>
      <rPr>
        <sz val="11"/>
        <color theme="1"/>
        <rFont val="Roboto"/>
      </rPr>
      <t xml:space="preserve">-Fußabdruck von Gebäuden deutlich verringert werden kann. Perspektivisch kann dieser durch eine Umstellung zu grünem Wasserstoff sogar vollständig vermieden werden. </t>
    </r>
  </si>
  <si>
    <t xml:space="preserve">In der Grundschule in Trebur-Astheim wurde ein Brennstoffzellen-Mikro-Blockheizkraftwerk für die Versorgung mit Strom und Wärme installiert. Das dort installierte Modell BlueGen des Herstellers SOLIDPower hat eine Leistung von 0,6 kW thermisch und 1,5 kW elektrisch. Der erzeugte Strom wird überwiegend für den Eigenbedarf eingesetzt und die anfallende Wärme für die Gebäudeheizung genutzt. Zusätzlich wird überschüssiger Strom in das öffentliche Netz eingespeist. </t>
  </si>
  <si>
    <t>Erstes Taxiunternehmen in Hessen mit Brennstoffzellenfahrzeugen</t>
  </si>
  <si>
    <t>ECT Eco Taxi Deutschland GmbH</t>
  </si>
  <si>
    <t>Brennstoffzellen-Taxis in Wiesbaden</t>
  </si>
  <si>
    <t xml:space="preserve">Brennstoffzellensystem zur Notstromversorgung </t>
  </si>
  <si>
    <t>Brennstoffzelle sichert partielle Stromversorgung am Frankfurter Flughafen</t>
  </si>
  <si>
    <t>Ein für die Notstromversorgung eines Parkplatzes eingesetzter Dieselgenerator am Frankfurter Flughafen wird durch ein Brennstoffzellensystem ersetzt. Dies sichert die Stromversorgung und bietet im Vergleich zu herkömmlichen Systemen Vorteile in Zuverlässigkeit, Wartungsbedarf und Energieeffizienz. Zudem liefert das eingesetzte 5kW-Brennstoffzellensystem von Rittal eine Überbrückungszeit von bis zu zehn Stunden, während eine rein batteriebetriebene Lösung nur wenige Minuten überbrücken könnte.</t>
  </si>
  <si>
    <t xml:space="preserve">In drei Schritten werden insgesamt acht Brennstoffzellenbusse gekauft. Die ersten werden zunächst im Werksverkehr von Frankfurt Höchst eingesetzt und getestet. Nach der Anschaffung weiterer Busse werden diese im Linienverkehr von Darmstadt eingesetzt. </t>
  </si>
  <si>
    <t>8 Mercedes Benz Citaro</t>
  </si>
  <si>
    <t xml:space="preserve"> Projekt "Erforschung der nicht-technischen Einflussfaktoren auf die Verfügbarkeit von Brennstoffzellen-Bussen – inklusive Validierung im Linienbetrieb" </t>
  </si>
  <si>
    <t>mind. 1.600.000</t>
  </si>
  <si>
    <t>Anschaffung von insgesamt acht Fahrzeugen teilweise mit Förderung</t>
  </si>
  <si>
    <t xml:space="preserve">Förderkennzeichen 03B10202
</t>
  </si>
  <si>
    <t>H2Bus Rhein-Main (Brennstoffzellenbusse für Frankfurt)</t>
  </si>
  <si>
    <r>
      <t>Das Projekt rHYn-main beinhaltet die Entwicklung, Erprobung und Optimierung eines regionalen Konzepts zur Nutzung von lokalem Wasserstoff im ÖPNV des Rhein-Main-Gebietes. Das Ziel ist eine flankierende wissenschaftliche Begleitung der regionalen Aktivitäten im Projekt „H2-Bus Rhein-Main“, eines Teilvorhabens des europäischen Verbundprojektes JIVE. Durch eine möglichst optimale H</t>
    </r>
    <r>
      <rPr>
        <vertAlign val="subscript"/>
        <sz val="11"/>
        <color theme="1"/>
        <rFont val="Roboto"/>
      </rPr>
      <t>2</t>
    </r>
    <r>
      <rPr>
        <sz val="11"/>
        <color theme="1"/>
        <rFont val="Roboto"/>
      </rPr>
      <t xml:space="preserve">-Logistik des Betriebs und der Betankung von Brennstoffzellenbussen im Fuhrpark der assoziierten Verkehrsbetriebe aus Mainz, Wiesbaden und Frankfurt soll zukünftig über das Rhein-Main-Gebiet hinaus ein reibungsloser Ablauf bei der perspektivisch angestrebten Vergrößerung der Busflotte mit alternativen Antrieben erreicht werden. Die im Projekt gewonnenen Erkenntnisse sollen auf weitere Verkehrsunternehmen übertragbar sein und diese bei der Einführung von alternativen Antrieben unterstützen. </t>
    </r>
  </si>
  <si>
    <r>
      <t>Ein regionales Konzept für die Nutzung von Wasserstoff im ÖPNV in der Rhein-Main-Region soll entwickelt, erprobt und optimiert werden. Dazu begleitet das Projekt den Einsatz von Wasserstoffbussen im Projekt H2-Bus Rhein-Main mit dem Ziel der Erforschung aller Aspekte einer regionalen H</t>
    </r>
    <r>
      <rPr>
        <vertAlign val="subscript"/>
        <sz val="11"/>
        <color theme="1"/>
        <rFont val="Roboto"/>
      </rPr>
      <t>2</t>
    </r>
    <r>
      <rPr>
        <sz val="11"/>
        <color theme="1"/>
        <rFont val="Roboto"/>
      </rPr>
      <t>-Wertschöpfungskette von der Quelle (EE) bis zum Rad. Zudem soll ein modellbasiertes, bundesländerübergreifendes Rollout-Szenario der Technologie in die Fläche entwickelt werden, welches die Integration in den laufenden, eng getakteten Betrieb der assoziierten Verkehrsbetriebe ermöglicht.</t>
    </r>
  </si>
  <si>
    <t>mind. 434.461</t>
  </si>
  <si>
    <t xml:space="preserve">Förderkennzeichen (03B10301/03B103012) für das Projekt "Erforschung der nicht-technischen Einflussfaktoren auf die Verfügbarkeit von Brennstoffzellen-Bussen – inklusive Validierung im Linienbetrieb" von Oktober 2016 - November 2019 </t>
  </si>
  <si>
    <t xml:space="preserve">https://www.h2bz-hessen.de/busse
</t>
  </si>
  <si>
    <t>3 Brennstoffzellen-Solobusse für Frankfurt, jeweils 2 Solo- und Gelenkbusse für Wiesbaden und Mainz</t>
  </si>
  <si>
    <t xml:space="preserve"> JIVE (Joint Initiative for Hydrogen Vehicles across Europe) gefördert durch Fuel Cell and Hydrogen Joint Undertaking (FCH JU)</t>
  </si>
  <si>
    <t xml:space="preserve">3D-Simulationsprozess eines Wasserstoff-Hochdrucktanks </t>
  </si>
  <si>
    <t>Einsatz von Brennstoffzellenbussen im ÖPNV</t>
  </si>
  <si>
    <t>Flexible Gewinnung von Strom und Wärme mit Blockheizkraftwerken</t>
  </si>
  <si>
    <t>mtu, Technische Universität München, Woodward L'Orange GmbH</t>
  </si>
  <si>
    <r>
      <t>Im Rahmen des Verbundprojekts MethQuest wird in MethFuel die Erzeugung von Methan aus erneuerbaren Energien (EE-Methan) für Mobilität und stationäre Anwendungen untersucht. Hierzu werden die benötigten Technologien im Erzeugungsprozess von EE-Methan (PtG-Prozess) - Wasserelektrolyse, CO2-Bereitstellung und Methanisierung - weiterentwickelt. Dazu wird für den ersten Schritt der Prozesskette eine überlastfähige PEM-Elektrolyseanalage als Pilotsystem im Industriepark Höchst gebaut. Diese wird von AREVA H</t>
    </r>
    <r>
      <rPr>
        <vertAlign val="subscript"/>
        <sz val="11"/>
        <color theme="1"/>
        <rFont val="Roboto"/>
      </rPr>
      <t>2</t>
    </r>
    <r>
      <rPr>
        <sz val="11"/>
        <color theme="1"/>
        <rFont val="Roboto"/>
      </rPr>
      <t>Gen entwickelt und durch begleitende Forschungsarbeit des Fraunhofer ISE unterstützt. Das Gesamtsystem wird von iGas energy entwickelt und durch Infraserv Höchst im Industriepark Höchst betrieben.</t>
    </r>
  </si>
  <si>
    <t>https://www.methquest.de/ueber-methquest/methpower/</t>
  </si>
  <si>
    <t>Einführung von Brennstoffzellenbussen im Linienverkehr</t>
  </si>
  <si>
    <t>Notstromversorgung von BOS-Digitalfunk</t>
  </si>
  <si>
    <t>Wasserstofftankstelle für Personenzüge</t>
  </si>
  <si>
    <t>Brennstoffzellenautos im Carsharing-Fuhrpark</t>
  </si>
  <si>
    <t>Elektrifizierung der Busflotte bis 2030</t>
  </si>
  <si>
    <t>Elektrifizierung der Buslinie 36</t>
  </si>
  <si>
    <r>
      <t>Im Rahmen des Verbundprojekts MethQuest beschäftigt sich MethPower mit der Untersuchung von zwei neuen Blockheizkraftwerk-Motorkonzepten, welche mit erneuerbaren Gasen betrieben werden. Zum einen soll ein neues Konzept für einen BHKW-Motor entwickelt werden, welcher anstelle des üblichen Erdgases mit EE-Methan angetrieben wird. Hier soll das vom Motor ausgestoßene CO</t>
    </r>
    <r>
      <rPr>
        <vertAlign val="subscript"/>
        <sz val="11"/>
        <color theme="1"/>
        <rFont val="Roboto"/>
      </rPr>
      <t>2</t>
    </r>
    <r>
      <rPr>
        <sz val="11"/>
        <color theme="1"/>
        <rFont val="Roboto"/>
      </rPr>
      <t xml:space="preserve"> wieder für die Synthese (Methanisierung) eingesetzt werden können, um so neuen Brennstoff zu generieren. Für das zweite Motorkonzept wird ein Otto-Großgasmotor mit EE-Wasserstoff und äußerer Gemischbildung untersucht. Diese soll die Leistungsdichte eines Erdgasmotors bei geringsten Emissionen erreichen. Die beiden entwickelten Motorkonzepte sollen anschließend gegenübergestellt und technisch bewertet werden.</t>
    </r>
  </si>
  <si>
    <r>
      <t>Im Rahmen des Verbundprojekts MethQuest beschäftigt sich MethPower mit der Untersuchung von zwei neuen Blockheizkraftwerk-Motorkonzepten, welche mit erneuerbaren Gasen betrieben werden. Zum einen soll ein neues Konzept für einen BHKW-Motor entwickelt werden, welcher anstelle des üblichen Erdgases mit EE-Methan angetrieben wird. Hier soll das vom Motor ausgestoßene CO</t>
    </r>
    <r>
      <rPr>
        <vertAlign val="subscript"/>
        <sz val="11"/>
        <color theme="1"/>
        <rFont val="Roboto"/>
      </rPr>
      <t>2</t>
    </r>
    <r>
      <rPr>
        <sz val="11"/>
        <color theme="1"/>
        <rFont val="Roboto"/>
      </rPr>
      <t xml:space="preserve"> wieder für die Synthese (Methanisierung) eingesetzt werden können, um so neuen Brennstoff zu generieren. Für das zweite Motorkonzept wird ein Otto-Großgasmotor mit EE-Wasserstoff und äußerer Gemischbildung untersucht. Diese soll die Leistungsdichte eines Erdgasmotors bei geringsten Emissionen erreichen. Die beiden entwickelten Motorkonzepte sollen anschließend gegenübergestellt und technisch bewertet werden. Grundsätzlich besteht der Vorteil im Einsatz von EE-Wasserstoff darin, dass die Gewinnung von EE-Wasserstoff weniger Prozessschritte erfordert als die Synthese von EE-Methan. Jedoch kann EE-Methan bereits heute in das vorhandene Erdgasnetz eingespeist werden, währenddessen derzeit kein Versorgungsnetz für Wasserstoff existiert.</t>
    </r>
  </si>
  <si>
    <t>Hessisches Ministerium für Wirtschaft, Energie, Verkehr und Wohnen</t>
  </si>
  <si>
    <t>Förderkennzeichen 978/20-135</t>
  </si>
  <si>
    <t>Wasserstofftankstelle</t>
  </si>
  <si>
    <t>Hessisches Ministerium für Wirtschaft, Energie, Verkehr und Landesentwicklung, Europäische Union (Europäischer Fonds für regionale Entwicklung)</t>
  </si>
  <si>
    <t>7 Renault HyKangoo, welche mit der Wasserstofftechnologie der Firma Symbio FCell zur Reichweitenverlängerung auf rund 350 km nachgerüstet wurden)</t>
  </si>
  <si>
    <t>Praxistauglichkeit von Elektrofahrzeugen mit brennstoffzellenbasiertem Range-Extender als Nutzfahrzeug</t>
  </si>
  <si>
    <t>Brennstoffzellenlieferfahrzeuge</t>
  </si>
  <si>
    <t>Projektname</t>
  </si>
  <si>
    <r>
      <t>H</t>
    </r>
    <r>
      <rPr>
        <vertAlign val="subscript"/>
        <sz val="11"/>
        <color theme="0"/>
        <rFont val="Roboto"/>
      </rPr>
      <t>2</t>
    </r>
    <r>
      <rPr>
        <sz val="11"/>
        <color theme="0"/>
        <rFont val="Roboto"/>
      </rPr>
      <t>-Infrastruktur</t>
    </r>
  </si>
  <si>
    <r>
      <t>H</t>
    </r>
    <r>
      <rPr>
        <vertAlign val="subscript"/>
        <sz val="11"/>
        <color theme="0"/>
        <rFont val="Roboto"/>
      </rPr>
      <t>2</t>
    </r>
    <r>
      <rPr>
        <sz val="11"/>
        <color theme="0"/>
        <rFont val="Roboto"/>
      </rPr>
      <t>-Erzeugung</t>
    </r>
  </si>
  <si>
    <r>
      <t>H</t>
    </r>
    <r>
      <rPr>
        <vertAlign val="subscript"/>
        <sz val="11"/>
        <color theme="0"/>
        <rFont val="Roboto"/>
      </rPr>
      <t>2</t>
    </r>
    <r>
      <rPr>
        <sz val="11"/>
        <color theme="0"/>
        <rFont val="Roboto"/>
      </rPr>
      <t>-Verbrauch</t>
    </r>
  </si>
  <si>
    <t>Aktivitätstyp</t>
  </si>
  <si>
    <t xml:space="preserve">Im Rahmen des Projekts H2anau wird die Praxistauglichkeit von Elektrofahrzeugen mit einem brennstoffzellenbasierten Range-Extender für Lieferfahrzeuge getestet. Hierzu werden serienmäßige Elektrofahrzeuge des Modells Renault Kangoo mit Brennstoffzellen nachgerüstet und eine projekteigene Wasserstofftankstelle im Industriepark Wolfgang in Hanau aufgebaut, die nur zur Betankung der Projektfahrzeuge eingesetzt wird. Zudem sind für die elektrische Ladung mehrere firmeneigene Ladepunkte der Projektpartner vorhanden. </t>
  </si>
  <si>
    <t>Elektrolyseanlage (Wind- und Solarenergie)</t>
  </si>
  <si>
    <t>BMWi</t>
  </si>
  <si>
    <t>Förderinititiative Energiespeicher</t>
  </si>
  <si>
    <t>Projektvolumen, Förderung, Förderprogramm und Förderträger beziehen sich auf das vorangegangene Forschungsprojekt</t>
  </si>
  <si>
    <t>Aufbau einer systemischen Wasserstoffwirtschaft im Rhein-Main-Gebiet</t>
  </si>
  <si>
    <t>Elektrolyseanlagen (Strom aus erneuerbaren Energien)</t>
  </si>
  <si>
    <r>
      <t>Bis zu zwei Wasserstoffdistributionszentren (H</t>
    </r>
    <r>
      <rPr>
        <vertAlign val="subscript"/>
        <sz val="11"/>
        <color theme="1"/>
        <rFont val="Roboto"/>
      </rPr>
      <t>2</t>
    </r>
    <r>
      <rPr>
        <sz val="11"/>
        <color theme="1"/>
        <rFont val="Roboto"/>
      </rPr>
      <t>-Hubs); Anlieferung und Beziehung per Pipeline oder Trailer</t>
    </r>
  </si>
  <si>
    <t>Brennstoffzellen-Kraftwerk; Beziehung von Wasserstoff über Pipelines und Trailer</t>
  </si>
  <si>
    <t xml:space="preserve">In der Machbarkeitsstudie wird von DB Energie im Auftrag der LEA untersucht, wie Wasserstoff technisch, betrieblich und genehmigungsrechtlich über die Schiene transportiert werden kann. Hierzu wurde eine fiktive Bahnstrecke vom Industriepark Höchst nach Friedberg mit einer ebenfalls fiktiven Schienentankstelle festgelegt. Zusätzlich wird bewertet, wie über die Schiene der ÖPNV in Wiesbaden mit Wasserstoff beliefert werden kann. Der Studie zufolge wäre der Schienentransport zum Straßentransport wirtschaftlicher, umweltfreundlicher und zudem entlastend für das Straßennetz. </t>
  </si>
  <si>
    <t>Umweltfreundliche Verteilung und Belieferung von Wasserstoff</t>
  </si>
  <si>
    <t>DB Cargo BTT GmbH, ESWE Verkehrsgesellschaft mbH, Infraserv GmbH &amp; Co. Höchst AG, NPROXX Jülich GmbH</t>
  </si>
  <si>
    <t>https://www.hessen-agentur.de/pressemitteilungen/35984
https://blog.lea-hessen.de/wasserstoff-ueber-die-schiene/
https://www.deutschebahn.com/de/presse/pressestart_zentrales_uebersicht/Klimafreundlicher-Wasserstofftransport-auf-der-Schiene-soll-Standard-werden-5530556</t>
  </si>
  <si>
    <t>https://blog.lea-hessen.de/wp-content/uploads/2020/08/Potenzialbeschreibung-Wasserstofftransport-%C3%BCber-das-Schienennetz.pdf</t>
  </si>
  <si>
    <t>Richtlinie Marktaktivierung im Rahmen des Nationalen Innovationsprogramms Wasserstoff- und Brennstoffzellentechnologie (NIP II)</t>
  </si>
  <si>
    <t>Ausstattung von 60 Digitalfunksystemen mit Brennstoffzellentechnik</t>
  </si>
  <si>
    <r>
      <t>Das Land Hessen beteiligt sich an einem von dem Brennstoffzellennetzwerk Clean Power Net koordinierten und vom BMVI geförderten Projekt, um die Notstromversorgung von Funkmasten auf Brennstoffzellen umzustellen. Die Funkanlagen, die bei Stromausfall auf Brennstoffzellen anstatt auf Dieselgeneratoren zurückgreifen, können bei Netzausfall bis zu 72 Stunden unterbrechungsfrei Strom liefern und aus der Ferne gewartet werden. Hierbei entstehen weder CO</t>
    </r>
    <r>
      <rPr>
        <vertAlign val="subscript"/>
        <sz val="11"/>
        <color theme="1"/>
        <rFont val="Roboto"/>
      </rPr>
      <t>2</t>
    </r>
    <r>
      <rPr>
        <sz val="11"/>
        <color theme="1"/>
        <rFont val="Roboto"/>
      </rPr>
      <t>- noch Partikelemissionen und durch Geräuschlosigkeit der Systeme können diese ebenfalls in Wohngebieten eingesetzt werden.</t>
    </r>
  </si>
  <si>
    <t xml:space="preserve">https://www.h2bz-hessen.de/Nachrichten/33128
</t>
  </si>
  <si>
    <t>mind. 3.080.000</t>
  </si>
  <si>
    <t>EMCEL GmbH, Lokale Nahverkehrsgesellschaft mbH Kreis Groß-Gerau (LNVG), TÜV Rheinland AG, Hy-2-Serv GmbH</t>
  </si>
  <si>
    <t xml:space="preserve"> 1 Mercedes Benz Citaro</t>
  </si>
  <si>
    <t>Hessischen Ministeriums für Wirtschaft, Energie, Verkehr und Wohnen, Bundesregierung</t>
  </si>
  <si>
    <t xml:space="preserve"> Die Zuwendung des Landes Hessen erfolgt als anteiliger Zuschuss von bis zu 40 % der Investitionsmehrausgaben eines Elektrobusses zum vergleichbaren Bus mit Verbrennungsmotor; Bundesprogramm mit einer Förderung von 80%</t>
  </si>
  <si>
    <t>ABG Frankfurt Holding, Deutsche Bahn Connect, H2BZ-Initiative Hessen, Mainova AG</t>
  </si>
  <si>
    <t>Umweltfreundliche Carsharing-Flotte</t>
  </si>
  <si>
    <t>H2BZ Initiative</t>
  </si>
  <si>
    <t>Unterstützt von der H2BZ-Initiative Hessen betreibt book-n-drive mobilitätssysteme GmbH in seiner Carsharing-Flotte sieben Brennstoffzellenautos. Diese Autos sind in das Fahrzeugangebot von book-n-drive integriert und können von Privatpersonen im Rhein-Main-Gebiet gemietet werden. Somit kann ein Beitrag geleistet werden, um Brennstoffzellenautos einem breiten Publikum nahezubringen und die Akzeptanz zu steigern.</t>
  </si>
  <si>
    <t xml:space="preserve">Unterstützt von der H2BZ-Initiative Hessen betreibt book-n-drive mobilitätssysteme GmbH in seiner Carsharing-Flotte sieben Brennstoffzellenautos. Diese Autos sind in das Fahrzeugangebot von book-n-drive integriert und können von Privatpersonen im Rhein-Main-Gebiet gemietet werden. Somit kann ein Beitrag geleistet werden, um Brennstoffzellenautos einem breiten Publikum nahezubringen und die Akzeptanz zu steigern. Die Brennstoffzellenauto-Flotte setzt sich aus einem Toyota Mirai und 6 Hyundai iX35 Fuel Cell zusammen. </t>
  </si>
  <si>
    <t>(Innovationsförderung Hessen: 981/20-138) Die Zuwendung erfolgt als anteiliger Zuschuss von bis zu 40 % der Investitionsmehrausgaben eines Elektrobusses zum vergleichbaren Bus mit Verbrennungsmotor. Die Fahrzeugkosten in Phase 1 von Sommer 2022 bis Sommer 2024 werden zeitanteilig durch den Landkreis Gießen übernommen, in der zweiten Phase trägt der RMV - wie bei Fahrzeugbereitstellung üblich - zeitanteilig die Kosten.</t>
  </si>
  <si>
    <t>mind. 595.450</t>
  </si>
  <si>
    <t>Quantifizierung des Wasserstoffbedarfs in öffentlichem Personennah- und fernverkehr, Schwerlast- und Güterverkehr und Binnenschifffahrt</t>
  </si>
  <si>
    <t>BMVI: Der Bund unterstützt diese Investition in klimafreundliche Mobilität, indem er 40 % der Fahrzeugmehrkosten übernimmt, die im Vergleich zu Dieselfahrzeugen anfallen, sowie durch eine anteilige Förderung der Wasserstofftankstelle.</t>
  </si>
  <si>
    <t>500.000.000 (anteilig 360.000.000)</t>
  </si>
  <si>
    <t>500.000.000 (anteilig 140.000.000)</t>
  </si>
  <si>
    <t>Elektrolyseanlage (MHKW)</t>
  </si>
  <si>
    <t xml:space="preserve">Die erste Wasserstofftankstelle für Passagierzüge in Hessen </t>
  </si>
  <si>
    <t>Brennstoffzellenzüge im ÖPNV</t>
  </si>
  <si>
    <t>Innovationsförderung Hessen: Elektromobilität (842/20-02)</t>
  </si>
  <si>
    <t>50.080280</t>
  </si>
  <si>
    <t>8.545491</t>
  </si>
  <si>
    <t xml:space="preserve">Im Energiepark Mainz wird eine Power-to-Gas-Anlage betrieben, für die unter anderem auch überschüssiger Strom aus den benachbarten Windkraftanlagen eingesetzt wird. Der Energiepark wurde im Jahr 2015 zunächst als Forschungsprojekt aufgebaut und wird mittlerweile kommerziell betrieben. Der produzierte Wasserstoff wird sowohl an öffentlichen Tankstellen als umweltfreundlicher Energieträger in der Mobilität als auch als grüner Rohstoff an die Industrie verkauft. </t>
  </si>
  <si>
    <t xml:space="preserve">Im Energiepark Mainz wird eine Power-to-Gas-Anlage betrieben, für die unter anderem auch überschüssiger Strom aus den benachbarten Windkraftanlagen eingesetzt wird. Der Energiepark wurde im Jahr 2015 zunächst als Forschungsprojekt aufgebaut und wird seit Anfang 2018 gemeinsam von Linde und den Mainzer Stadtwerken kommerziell betrieben. Der produzierte Wasserstoff wird vor Ort kurz zwischengespeichert und dann verschiedenen Anwendungen - Industrie, Mobilität, Beimischung ins Erdgasnetz - zugeführt. Drei mit innovativer Protonen-Austausch-Membran-(PEM-)Technologie ausgestattete Elektrolyseure vom Typ SILYZER 200 des Herstellers Siemens werden eingesetzt. Linde ist für die Reinigung, Verdichtung, Speicherung, Abfüllung und Distribution des Wasserstoffs verantwortlich. Der produzierte Wasserstoff wird sowohl an öffentlichen Tankstellen als umweltfreundlicher Energieträger in der Mobilität als auch als grüner Rohstoff an die Industrie verkauft. </t>
  </si>
  <si>
    <t>Die Infraserv GmbH &amp; Co Höchst wird in Kooperation mit Alstom die Versorgung mit Wasserstoff für die von der RMV-Tochter fahma bestellten 27 Brennstoffzellenzüge bereitstellen. Dazu wird auf dem Gelände des Industriepark Höchst eine Wasserstofftankstelle für Personenzüge gebaut.</t>
  </si>
  <si>
    <t>Die RMV-Tochter fahma bestellte im Mai 2019 nach einer zuvor durchgeführten Machbarkeitsstudie 27 Coradia iLint-Brennstoffzellenzüge bei Alstom und wird diese voraussichtlich ab Dezember 2022 auf vier Linien zwischen Frankfurt und dem Vordertaunus einsetzen. Neben der Lieferung der Züge beinhaltet der Auftrag an Alstom auch die Instandhaltung und das Vorhalten von Reservekapazitäten für die nächsten 25 Jahre. Die Versorgung mit Wasserstoff wird ebenfalls von Alstom in Kooperation mit der Infraserv GmbH &amp; Co Höchst AG angeboten, eine Wasserstofftankstelle für Züge wird hierzu auf dem Gelände des Industriepark Höchst errichtet. Diese Züge sind eine Alternative zur Elektrifizierung von Nebenstrecken. Die neuen Brennstoffzellenzüge ersetzen die bisherigen mit Diesel betriebenen Züge auf den Linien RB11 (Frankfurt-Höchst – Bad Soden), RB12 (Frankfurt – Königstein), RB15 (Frankfurt – Bad Homburg – Brandoberndorf) und RB16 (Friedrichsdorf – Friedberg). Die neuen Züge verfügen über 160 Sitzplätze. Damit steigt insbesondere bei den Zügen im Berufsverkehr die Kapazität auf den Linien im Teilnetz Taunus um bis zu 40 Prozent.</t>
  </si>
  <si>
    <t>Die Infraserv GmbH &amp; Co Höchst wird in Kooperation mit Alstom die Versorgung mit Wasserstoff für die von der RMV-Tochter fahma bestellten 27 Brennstoffzellenzüge bereitstellen. Dazu wird auf dem Gelände des Industriepark Höchst eine Wasserstofftankstelle für Personenzüge gebaut. Der Betrieb der Wasserstofftankstelle für Züge ergänzt somit die Tankmöglichkeiten für Busse und LKW, welche im Industriepark Höchst bereits vorhanden sind.</t>
  </si>
  <si>
    <t>Demonstration</t>
  </si>
  <si>
    <t>Umsetzung</t>
  </si>
  <si>
    <t>Konzeptionierung, Umsetzung</t>
  </si>
  <si>
    <t>Grundlagenforschung, Demonstration</t>
  </si>
  <si>
    <r>
      <t>Eingangsleistung Strom ca. 300 kW_el (Nennlast); H</t>
    </r>
    <r>
      <rPr>
        <vertAlign val="subscript"/>
        <sz val="11"/>
        <color theme="1"/>
        <rFont val="Roboto"/>
      </rPr>
      <t>2</t>
    </r>
    <r>
      <rPr>
        <sz val="11"/>
        <color theme="1"/>
        <rFont val="Roboto"/>
      </rPr>
      <t>-Produktion 60 Nm³/h (Nennlast); Einspeisung in das Gasverteilnetz mit einem Betriebsdruck von ca. 3,5 bar</t>
    </r>
  </si>
  <si>
    <t>Elektrolyseanlage (Verwendung von überschüssigem Wind- und Solarstrom)</t>
  </si>
  <si>
    <t>Vorhandene Gasnetzinfrastruktur für Wasserstoffspeicherung und -transport</t>
  </si>
  <si>
    <t>Betankung: Bus - CGH2 350; Technologie von Linde AG</t>
  </si>
  <si>
    <t>Wasserstofftankstelle für Brennstoffzellenbusse</t>
  </si>
  <si>
    <t>Die Tankstelle wurde im Rahmen des Projekts H2Bus Rhein-Main für die bestellten Brennstoffzellenbusse der Städte Frankfurt, Mainz und Wiesbaden errichtet. Aufgrund eines Lieferverzuges wird die Tankstelle im Testbetrieb verwendet bis die Städte über Brennstoffzellenbusse verfügen. Ein ausgeliehener Bus des Unternehmens Winzenhöler wird hierzu als Testfahrzeug eingesetzt. Die Belieferung der Tankstelle mit Wasserstoff erfolgt mit Lastwagen aus dem Mainzer Energiepark.</t>
  </si>
  <si>
    <t>Europäischer Fond für regionale Entwicklung</t>
  </si>
  <si>
    <t>Projektnummer 20003956</t>
  </si>
  <si>
    <t>mind. 10.399.272 (2016-2017)</t>
  </si>
  <si>
    <t>mind. 4.991.650 (2016-2017)</t>
  </si>
  <si>
    <t>Förderkennzeichen 03BV252; Zunächst Förderung der ersten 7 Tankstellen von 2016-2017, NIP unterstützt weiterhin den Ausbau.</t>
  </si>
  <si>
    <t xml:space="preserve">H2Bus Rhein-Main </t>
  </si>
  <si>
    <t>Jeweils 1.000.000 von Land Hessen und Rheinland-Pfalz</t>
  </si>
  <si>
    <t>"Maritimes Forschungsprogramm" der Bundesregierung, "Neue Fahrzeug- und Systemtechnologien" des Bundesministeriums für Wirtschaft und Energie</t>
  </si>
  <si>
    <t>Gegenstand des Gesamtprojektes MH2Regio ist die Erstellung eines Konzeptes zur Entwicklung einer Wasserstoffversorgungsinfrastruktur für die Vernetzung aller Wasserstofferzeuger und -verbraucher im Rhein-Main-Gebiet. Ziel ist es, die zukünftige Nutzung von Wasserstoff als Energieträger für alternative Antriebskonzepte im Güter- und Schiffsverkehr sowie Personennah- und Personenfernverkehr durch eine entsprechende Versorgungsinfrastruktur zu ermöglichen. Durch gemeinschaftlich genutzte Infrastrukturelemente soll ein kosteneffizientes und leistungsfähiges Gesamtsystem entwickelt werden, welches die Markteintrittshürden für zukünftige Wasserstoffnutzer reduziert. Im Gesamtsystem soll das Müllheizkraftwerk Nordweststadt in Heddernheim exemplarisch als Wasserstofferzeugungsstandort verwendet werden und genauestens für die Anforderungen der Wasserstofferzeugung analysiert werden. Die Distributionsinfrastruktur soll durch bedarfsgerechte Distributionslogistik und marktorientierte Betriebskonzepte und unter Abwägung öffentlicher und privater Träger kostenoptimiert werden. Zudem wird der potentielle Wasserstoffbedarf insbesondere für die Logistik- und Speditionsunternehmen sowie den öffentlichen Nahverkehr quantifiziert, um auf diese Weise eine effiziente Tankinfrastruktur durch den Zubau von öffentlichen Tankstellen an strategisch geeigneten Orten zu konzeptionieren. Ergänzt wird dies zusätzlich durch eine Verkehrsaufkommensanalyse des Schwerlastverkehrs auf den Autobahnen und Bundesstraßen im Rhein-Main-Gebiet. Das Gesamtsystem wird in einer Softwaresimulation unter technischen und wirtschaftlichen Gesichtspunkten optimiert.</t>
  </si>
  <si>
    <t>Der Plan der LNVG beschreibt drei Migrationstufen zur Einführung von Brennstoffzellenbussen im ÖPNV von Groß-Gerau. Diese bestehen aus dem Aufbau einer Wasserstoffinfrastruktur für den Betrieb von Brennstoffzellenbussen, der Bestellung von 22 Brennstoffzellenbussen in Abhängigkeit von Verfügbarkeit und notwendiger Förderung und dem sukzessiven planmäßigen Einsatz der Busse ab 2022. Zusätzlich ist 2020/2021 eine Pilotphase mit zwei Brennstoffzellenbussen geplant. Hier wurde im Mai 2020 ein mit Wasserstoff betriebener Bus des Typs Citaro von Mercedes Benz vorgestellt, welcher zukünftig auf der Buslinie 42 eingesetzt werden soll. 2028 sollen zudem alle 80 Fahrzeuge der Busflotte des Kreises schadstofffrei unterwegs sein.</t>
  </si>
  <si>
    <t>Das Konzept des Reallabors RheinMain bestrebt das Ziel, eine Wasserstoffwirtschaft mit nahezu 100%iger Versorgungssicherheit im Rhein-Main-Gebiet aufzubauen. Hierfür werden die verschiedenen Bestandteile in der Prozesskette - Wasserstofferzeugung, -distribution, -speicherung und -verbrauch - in der Region gemeinschaftlich geplant, ausgebaut und vernetzt. In diesem Zusammenhang werden Elektrolyseanlagen in Frankfurt, Mainz und Groß-Gerau errichtet, zentrale Wasserstoffdistributionszentren aufgebaut und Transportmöglichkeiten geschaffen. Zudem werden noch eine Methanisierungsanlage sowie ein Brennstoffzellen-Kraftwerk errichtet.</t>
  </si>
  <si>
    <r>
      <t>Das Konzept des Reallabors beinhaltet den Aufbau von Elektrolyseanlagen in Frankfurt, Mainz und Groß-Gerau mit einer Gesamtleistung von insgesamt ca. 15 MW. An diesen Anlagen wird Wasserstoff netzdienlich und mit erneuerbaren Energien erzeugt. Zudem sind die Anlagen miteinander verbunden, sodass eine gegenseitige Absicherung bei Produktionsausfällen ermöglicht wird. Zur Verteilung des Wasserstoffs sollen bis zu zwei zentrale Wasserstoffdistributionszentren (H</t>
    </r>
    <r>
      <rPr>
        <vertAlign val="subscript"/>
        <sz val="11"/>
        <color theme="1"/>
        <rFont val="Roboto"/>
      </rPr>
      <t>2</t>
    </r>
    <r>
      <rPr>
        <sz val="11"/>
        <color theme="1"/>
        <rFont val="Roboto"/>
      </rPr>
      <t>-Hubs) gebaut werden, die den Zugang für Erzeuger und Verbraucher ermöglichen. Die Anlieferung und Beziehung von Wasserstoff kann über Pipelines oder Trailer erfolgen. Ebenfalls wird eine Methanisierungsanlage errichtet, welche aus dem in der Elektrolyse hergestellten Wasserstoff synthetisches Methan erzeugt. Zur Erzeugung von Strom und Wärme in einem Netzengpassgebiet wird zusätzlich ein Brennstoffzellen-Kraftwerk mit bis zu 10 MW aufgebaut.</t>
    </r>
  </si>
  <si>
    <t>Im Rahmen des Projekts H2anau testen die sechs Hanauer Kooperationspartner Umicore, Evonik, Fraunhofer-Projektgruppe IWKS, Heraeus, IHK und Stadtwerke Hanau die Praxistauglichkeit von Elektrofahrzeugen mit einem brennstoffzellenbasierten Range-Extender für Lieferfahrzeuge. Hierzu werden serienmäßige Elektrofahrzeuge des Modells Renault Kangoo mit Brennstoffzellen nachgerüstet und eine projekteigene Wasserstofftankstelle im Industriepark Wolfgang in Hanau aufgebaut, die nur zur Betankung der Projektfahrzeuge eingesetzt wird. Zudem sind für die elektrische Ladung mehrere firmeneigene Ladepunkte der Projektpartner vorhanden. Die Zufriedenheit der Kooperationspartner mit den Fahrzeugen wurde abschließend unterschiedlich abhängig von dem jeweiligen Anforderungsprofil und Auftreten von Fehlern beurteilt. Ein Nachteil ist, dass die Brennstoffzelle eine entladene Batterie nur langsam wieder aufladen kann und sich somit vor allem bei längeren Autofahrten die Batterie schneller entlädt als die Brennstoffzelle sie aufladen kann. Zudem kann die Brennstoffzelle bei abgestelltem System die Batterie nicht laden, sodass diese Zeit nicht zur Wiederaufladung genutzt werden kann.</t>
  </si>
  <si>
    <t>Für die Städte Mainz, Wiesbaden und Frankfurt sollten Brennstoffzellenbusse im Rahmen des europäischen Verbundprojekts JIVE als Pilotfahrzeuge gekauft werden. In diesem Rahmen sollte der Einsatz von Brennstoffzellenbussen im Linienverkehr getestet und beurteilt werden. Dabei sollte der Fokus insbesondere auf die Optimierungsmöglichkeiten des Personaleinsatzes, des Schnittstellenmanagements, der Ersatzteillogistik und der Infrastruktur sowie deren Auswirkungen auf die Verfügbarkeit des Brennstoffzellenbusses gelegt werden. Aufgrund von Lieferschwierigkeiten mussten die drei Städte jedoch den Vertrag mit dem vorgesehenen Lieferanten Ebe Europa aus Memmingen aufkündigen. Die neu errichtete Tankstelle in Wiesbaden wird vorerst im Testbetrieb eingesetzt. Bis die Städte über Brennstoffzellenbusse verfügen, wird ein ausgeliehener Bus des Unternehmens Winzenhöler als Testfahrzeug eingesetzt.</t>
  </si>
  <si>
    <t>Für die Städte Mainz, Wiesbaden und Frankfurt sollten Brennstoffzellenbusse im Rahmen des europäischen Verbundprojekts JIVE als Pilotfahrzeuge gekauft werden. In diesem Rahmen sollte der Einsatz von Brennstoffzellenbussen im Linienverkehr getestet und beurteilt werden. Dabei sollte der Fokus insbesondere auf die Optimierungsmöglichkeiten des Personaleinsatzes, des Schnittstellenmanagements, der Ersatzteillogistik und der Infrastruktur sowie deren Auswirkungen auf die Verfügbarkeit des Brennstoffzellenbusses gelegt werden. Aufgrund von Lieferschwierigkeiten mussten die drei Städte jedoch den Vertrag mit dem vorgesehenen Lieferanten Ebe Europa aus Memmingen aufkündigen. Die neu errichtete Tankstelle in Wiesbaden wird vorerst im Testbetrieb eingesetzt. Bis die Städte über Brennstoffzellenbusse verfügen, wird ein ausgeliehener Bus des Unternehmens Winzenhöler als Testfahrzeug eingesetzt. Der Auftrag zur Beschaffung der Busse für die Stadt Wiesbaden soll erneut ausgeschrieben werden, die Stadt Frankfurt bemüht sich nun eigenständig um die Anschaffung von Wasserstoffbussen.</t>
  </si>
  <si>
    <t>Notstromversorgung mit Brennstoffzellensystem</t>
  </si>
  <si>
    <t>Ein für die Notstromversorgung eines Parkplatzes eingesetzter Dieselgenerator am Frankfurter Flughafen wird durch ein Brennstoffzellensystem ersetzt. Dies sichert die Stromversorgung und bietet im Vergleich zu herkömmlichen Systemen Vorteile in Zuverlässigkeit, Wartungsbedarf und Energieeffizienz. Zudem liefert das eingesetzte 5kW-Brennstoffzellensystem von Rittal mit insgesamt 200 Litern Wasserstoffvorrat eine Überbrückungszeit von bis zu zehn Stunden, während eine rein batteriebetriebene Lösung nur wenige Minuten überbrücken könnte. Im Falle eines Stromausfalls könnte das System einen unterbrechungsfreien Betrieb des Parkscheinautomaten sowie die Hochverfügbarkeit des IT- und Stromnetzwerkes eines nahegelegenen Gebäudes sichern.</t>
  </si>
  <si>
    <r>
      <t>Das Unternehmen ECT Eco Taxi Deutschland GmbH setzt zwei Brennstoffzellenautos des Modells Hyundai ix35 Fuel Cell für den Taxibetrieb in Wiesbaden ein. Somit wird dort insgesamt eine 17 Pkw starke H2-/Hybrid-Taxi-Flotte betrieben. Im Vergleich zu herkömmlichen Dieselfahrzeugen kann somit pro Jahr und Fahrzeug der Ausstoß von bis zu 1.920 kg CO</t>
    </r>
    <r>
      <rPr>
        <vertAlign val="subscript"/>
        <sz val="11"/>
        <color theme="1"/>
        <rFont val="Roboto"/>
      </rPr>
      <t>2 vermieden werden. Durch die mit Verbrennungsmotoren vergleichbare Betankungszeit eignen sich Brennstoffstellenautos besser als batteriebetriebene Fahrzeuge im Taxi-Gewerbe.</t>
    </r>
  </si>
  <si>
    <t>Die übergeordnete Betreibergesellschaft H2 MOBILITY Deutschland GmbH und Co. KG wurde 2014 von sechs Unternehmen aus der Gase-, Mineralöl- und Automobilindustrie gegründet mit dem Ziel, den Ausbau einer effizienten und fläckendeckende Wasserstoffinfrastruktur in Deutschland zu beschleunigen. Alle Stationen werden in konventionelle Tankstellen der Gesellschafterunternehmen Shell, TOTAL und OMV integriert und stammen von den drei Technologielieferanten Air Liquide, Linde und NEL. Der Wasserstoff wird üblicherweise per Trailer angeliefert, bei 45 bar gelagert und für die Fahrzeuge beim Tanken auf 700 bar bzw. 350 bar hochverdichtet. Das erste Ziel ist der Betrieb von 100 Wasserstoffstationen in sieben deutschen Ballungszentren (Hamburg, Berlin, Rhein-Ruhr, Frankfurt, Nürnberg, Stuttgart und München), ab 2021 sollen weitere Stationen an Standorten errichtet werden, an denen zum einen eine Nachfrage von Nutzfahrzeugen besteht, aber auch eine öffentliche Tankstelle für Pkw sinnvoll erscheint.</t>
  </si>
  <si>
    <t>Die übergeordnete Betreibergesellschaft H2 MOBILITY Deutschland GmbH und Co. KG wurde 2014 von sechs Unternehmen aus der Gase-, Mineralöl- und Automobilindustrie gegründet mit dem Ziel, den Ausbau einer effizienten und fläckendeckende Wasserstoffinfrastruktur in Deutschland zu beschleunigen. Alle Stationen werden in konventionelle Tankstellen der Gesellschafterunternehmen Shell, TOTAL und OMV integriert und stammen von den drei Technologielieferanten Air Liquide, Linde und NEL. Der Wasserstoff wird üblicherweise per Trailer angeliefert, bei 45 bar gelagert und für die Fahrzeuge beim Tanken auf 700 bar bzw. 350 bar hochverdichtet. Das erste Ziel ist der Betrieb von 100 Wasserstoffstationen in sieben deutschen Ballungszentren (Hamburg, Berlin, Rhein-Ruhr, Frankfurt, Nürnberg, Stuttgart und München), ab 2021 sollen weitere Stationen an Standorten errichtet werden, an denen zum einen eine Nachfrage von Nutzfahrzeugen besteht, aber auch eine öffentliche Tankstelle für Pkw sinnvoll erscheint. Stand September 2020 sind 85 Station in Betrieb und 22 weitere in Planung/in Bau</t>
  </si>
  <si>
    <t xml:space="preserve">Im Rahmen des Projektes wurden 30 B-Klasse F-CELL Fahrzeuge der Daimler AG in Stuttgart und Frankfurt in Kundenhand unter Alltagsbedingungen betrieben, um die Erleb- und Sichtbarkeit der Technologie zu demonstrieren. Die in dieser Zeit gesammelten Flottendaten wurden mit Hilfe eines FDA-Systems (Fleet Data Acquisition System) erfasst und kontinuierlich ausgewertet. Die Fahrzeuge legten in Summe innerhalb der Projektlaufzeit knapp 1.000.000 km zurück. Die Fahrzeuge waren vor allem in Firmenflotten im Einsatz. In einer ersten Phase konnte durch eine hohe Anzahl von wasserstoffbetriebenen Fahrzeugen an einem Ort der Betrieb an einer Tankstelle simuliert werden und Wasserstoffbetankungen durch die Kunden im Alltagsbetrieb getestet werden. Die Erfahrungen der Kunden sowie der betreuenden Service-Werkstätten wurden für Verbesserungen der Technologie genutzt. Zudem wurde in einer Kundenakzeptanzstudie das Nutzungsverhalten der Kunden sowie Fahrprofile, Betankungen und Voraussetzungen für die Akzeptanz von Brennstoffzellenfahrzeugen untersucht und durch Bildung von Fokusgruppen und Interviews mit Einzelpersonen unterstützt. Hier wurden die Aspekte Sicherheit, Fahrverhalten, Umweltfreundlichkeit und Fahrspaß als positiv bewertet, negativ aufgefallen ist vor allem die geringe Reichweite. Insgesamt konnte ein Handlungsbedarf, vor allem im Aufbau der Tankinfrastruktur sowie dem Kaufpreis identifiziert werden.
Zudem wurden die Mercedes-Benz Service Werkstätten in Stuttgart und Frankfurt für Reparatur und Servicearbeiten an den Fahrzeugen qualifiziert. Im Rahmen der Clean Energy Partnership (CEP) konnte die Normung und Standardisierung der Technologie wesentlich vorangetrieben werden. </t>
  </si>
  <si>
    <t>Im Rahmen des Projektes wurden einzelne Fahrzeugkomponenten entwickelt mit dem Ziel konventionelle Kleinfahrzeuge auf Brennstoffzellentechnologie mit Elektroantrieb umzurüsten. Durch den modularen Aufbau der Fahrzeugkomponenten können diese in verschiedenen Systemen bzw. Anwendungen außerhalb von Personenfahrzeugen eingesetzt werden. Zudem wurde ein komplexes Energiemanagementsystem zur energieoptimierten Ansteuerung entwickelt und erprobt. Im Vergleich zu Fahrzeugen mit Batterieantrieb bietet das entwickelte System eine größere Reichweite, eine längere Einsatzdauer sowie eine schnelle Betankung.</t>
  </si>
  <si>
    <t xml:space="preserve">Wasserstofftankstelle für Brennstoffzellenbusse </t>
  </si>
  <si>
    <t xml:space="preserve">Die Projektplattform zur Erkundung der Strom-zu-Gas-Technologie in der Thüga-Gruppe hat die Praxistauglichkeit von Strom-zu-Gas-Speichertechnologien analysiert und hierzu eine Strom-zu-Gas-Pilotanlage auf dem Gelände der Mainova AG errichtet. Zur Verteilung des Wasserstoffs wird das kommunale Gasverteilnetz verwendet. Neben der Erforschung der technischen Parameter mit Fokus auf den Wirkungsgrad wurden Standardisierungs- und Normungsarbeiten zur Technologie durchgeführt. Bei der Inbetriebnahme der Anlage im Jahr 2014 war dies die weltweit erste Demonstrationsanlage, die Strom in Wasserstoff umgewandelt und in das kommunale Gasverteilnetz eingespeist hat. </t>
  </si>
  <si>
    <t xml:space="preserve">Die Projektplattform zur Erkundung der Strom-zu-Gas-Technologie in der Thüga-Gruppe hat die Praxistauglichkeit von Strom-zu-Gas-Speichertechnologien analysiert und hierzu eine Strom-zu-Gas-Anlage auf dem Gelände der Mainova AG errichtet. Die Technologie verfolgt das Ziel, überschüssige erneuerbare Energie, z.B. Wind- und Solarstrom, in Wasserstoff umzuwandeln und diese so speichern bzw. weiterverwenden zu können. Zur Verteilung des Wasserstoffs wird das kommunale Gasverteilnetz verwendet. Neben der Erforschung der technischen Parameter mit Fokus auf den Wirkungsgrad wurden Standardisierungs- und Normungsarbeiten zur Technologie durchgeführt. Bei der Inbetriebnahme der Anlage im Jahr 2014 war dies die weltweit erste Demonstrationsanlage, die Strom in Wasserstoff umgewandelt und in das kommunale Gasverteilnetz eingespeist hat. </t>
  </si>
  <si>
    <t>BHKW-Motorenkonzepte</t>
  </si>
  <si>
    <t>mind. 5.000.000</t>
  </si>
  <si>
    <t>mind. 134.257</t>
  </si>
  <si>
    <t>nicht bekannt</t>
  </si>
  <si>
    <t>1) Arbeitsblatt Marktaktivitäten und Projekte:</t>
  </si>
  <si>
    <t>Janina Erb
Dr. Thorsten Sickenberger</t>
  </si>
  <si>
    <t>Zur Abstimmung</t>
  </si>
  <si>
    <t>0.85</t>
  </si>
  <si>
    <t>Kristian Junker, Eckard Strangfeld</t>
  </si>
  <si>
    <t>Steuerungskreis</t>
  </si>
  <si>
    <t>Übersicht von Marktaktivitäten und Projekten im Rhein-Main-Gebiet. Neben allgemeinen Projektinformationen sind auch Informationen zum Technology-Readiness-Level, zur Wertschöpfungskette und zu den Finanzierungsdetails enthalten - soweit bekannt.</t>
  </si>
  <si>
    <t>Achtung: Aus diesen Daten wird die UMAP-Ebene "Marktaktivitäten und Projekte" mittels hinterlegtem kml-JSON erstellt sowie Projektsteckbriefe über die Serienbrieffunktion.</t>
  </si>
  <si>
    <r>
      <t>H</t>
    </r>
    <r>
      <rPr>
        <vertAlign val="subscript"/>
        <sz val="11"/>
        <color theme="1"/>
        <rFont val="Roboto"/>
      </rPr>
      <t>2</t>
    </r>
    <r>
      <rPr>
        <sz val="11"/>
        <color theme="1"/>
        <rFont val="Roboto"/>
      </rPr>
      <t>-Speicher</t>
    </r>
  </si>
  <si>
    <t>Erstellung eines Wasserstoffkonzepts für die Rhein-Main-Region</t>
  </si>
  <si>
    <t>Gegenstand des Gesamtprojektes MH2Regio ist die Erstellung eines Konzeptes zur Entwicklung einer Wasserstoffversorgungsinfrastruktur für die Vernetzung aller Wasserstofferzeuger und -verbraucher im Rhein-Main-Gebiet. Ziel ist es, die zukünftige Nutzung von Wasserstoff als Energieträger für alternative Antriebskonzepte im Güter- und Schiffsverkehr sowie Personennah- und Personenfernverkehr durch eine entsprechende Versorgungsinfrastruktur zu ermöglichen. Durch gemeinschaftlich genutzte Infrastrukturelemente soll ein kosteneffizientes und leistungsfähiges Gesamtsystem entwickelt werden, welches die Markteintrittshürden für zukünftige Wasserstoffnutzer reduziert.</t>
  </si>
  <si>
    <t>Quellen-Senken-Analyse, Standortplanung für Distributionszentren und öffentliche Wasserstofftankstellen</t>
  </si>
  <si>
    <t xml:space="preserve">In einem gemeinsamen Forschungsprojekt wollen EDAG und Hexagon Purus, ein Hersteller von Composite-Hochdruckbehältern und -systemen für den Automotive-Bereich, einen flexiblen Hybridspeicher für den Fahrzeugboden entwickeln, in den parallel Batterien und Wasserstoffdrucktanks der neuesten Generation verbaut sind. Dieser soll auf der skalierbaren Fahrzeugplattform EDAG ScaleBase aufbauen. Die jeweilige Speicherzahl soll selbst vom Anwender individuell konfiguriert werden können. Im täglichen Gebrauch soll der Hybridspeicher kurze Strecken batterieelektrisch und lange Strecken mit der Energie aus der Brennstoffzelle versorgen. Durch eine Austauschbarkeit der Speicher soll zudem eine ressourcenschonende Zweitnutzung ermöglicht werden.
</t>
  </si>
  <si>
    <t>Förderprogramm Elektromobilität</t>
  </si>
  <si>
    <t>In einem gemeinsamen Forschungsprojekt wollen EDAG und Hexagon Purus, ein Hersteller von Composite-Hochdruckbehältern und -systemen für den Automotive-Bereich, einen flexiblen Hybridspeicher für den Fahrzeugboden entwickeln, in den parallel Batterien und Wasserstoffdrucktanks der neuesten Generation verbaut sind. Dieser soll auf der skalierbaren Fahrzeugplattform EDAG ScaleBase aufbauen und durch die Kombination der Technologien die Alltagstauglichkeit von Elektromobilität erhöhen.</t>
  </si>
  <si>
    <t>01.04.2015 - 31.12.2016 (NIP): Infraserv betreibt die Wasserstofftankstelle Industriepark Höchst in unmittelbarer Nähe zum Flughafen Frankfurt am Main; Förderkennzeichen 03BV250</t>
  </si>
  <si>
    <t>https://www.now-gmbh.de/projektfinder/industriepark-hoechst/ https://www.op-online.de/region/frankfurt/tanken-unter-druck-703105.html https://www.verivox.de/gas/nachrichten/hessens-erste-oeffentliche-wasserstoff-tankstelle-eroeffnet-16410/</t>
  </si>
  <si>
    <t>Die erste öffentlich zugängliche Wasserstofftankstelle Hessens wurde im November 2006 in Betrieb genommen und vertreibt Wasserstoff, der im Industriepark Höchst als Nebenprodukt bei der Chlorproduktion anfällt und über eine 1,7 km lange Pipeline angeliefert wird. Die Tankstelle, welche im Rahmen des EU-Projekts Zero Regio gefördert wurde, wurde zur betrieblichen Erprobung von Wasserstofftankstellen verwendet und leistete außerdem einen Beitrag zur Weiterentwicklung und allgemeinen Kostensenkung dieser Infrastrukturelemente. Zusätzlich zur 700-bar-Betankung für Pkw wird ebenfalls eine 350-bar-Betankung für Busse angeboten.</t>
  </si>
  <si>
    <t xml:space="preserve">Die erste öffentlich zugängliche Wasserstofftankstelle Hessens wurde im November 2006 in Betrieb genommen und vertreibt Wasserstoff, der im Industriepark Höchst als Nebenprodukt bei der Chlorproduktion anfällt und über eine 1,7 km lange Pipeline angeliefert wird. Die Tankstelle, welche im Rahmen des EU-Projekts Zero Regio"gefördert wurde, wurde zur betrieblichen Erprobung von Wasserstofftankstellen verwendet und leistete außerdem einen Beitrag zur Weiterentwicklung und allgemeinen Kostensenkung dieser Infrastrukturelemente. Die hier gewonnenen Kenntnisse wurden wesentlich in das Forschungs- und Evaluationsprogramms der CEP sowie in das Begleitforschungsprogramm des 50-Tankstellen-Programms der Bundesregierung eingebunden.  Zusätzlich zur 700-bar-Betankung für Pkw wird ebenfalls eine 350-bar-Betankung für Busse angeboten. Die Tankstelle ist als CEP-ready eingestuft und entspricht damit in vollem Umfang den Anforderungen des CEP. </t>
  </si>
  <si>
    <t>NIP, Fuel Cells and Hydrogen 2 Joint Undertaking (FCH 2 JU) im Projekt Hydrogen Mobility Europe (H2ME), trans-European Transport Network (TEN-T CEF) im Projekt Connecting Hydrogen Refueling Stations (COHRS)</t>
  </si>
  <si>
    <t>Förderprogramm Stationäre µ-BHKW --&gt; zahlreiche verbaut; u.a. BlueGen SOFC an HSRM Campus Rü</t>
  </si>
  <si>
    <t>Hydemon</t>
  </si>
  <si>
    <t>Cold Filling Modul</t>
  </si>
  <si>
    <t>https://redaktion.hessen-agentur.de/publication/2019/Energietechnologieoffensive_Hessen.pdf</t>
  </si>
  <si>
    <t>HyLevel</t>
  </si>
  <si>
    <t>https://www.hs-rm.de/fileadmin/user_upload/Bilder_und_Downloads/Ingenieurwissenschaften/IMtech/Jahresberichte/Jahresbericht_2019_20.pdf</t>
  </si>
  <si>
    <t>https://www.energie-und-management.de/nachrichten/detail/gruener-wasserstoff-fuer-hanauer-industriepark-108526</t>
  </si>
  <si>
    <t>City EL</t>
  </si>
  <si>
    <t>https://www.hessen-schafft-wissen.de/dynasite.cfm?dsmid=503079&amp;pid=34&amp;skipfurl=1</t>
  </si>
  <si>
    <t>https://www.h2bz-hessen.de/Nachrichten/28085</t>
  </si>
  <si>
    <t>https://www.hs-rm.de/de/fachbereiche/ingenieurwissenschaften/aktuelles/details/artikel/internationaler-museumstag-im-industriemuseum-ruesselsheim/</t>
  </si>
  <si>
    <t>HydroGen4</t>
  </si>
  <si>
    <t>Stadt Wiesbaden</t>
  </si>
  <si>
    <t xml:space="preserve">WI-REx </t>
  </si>
  <si>
    <t>https://piwi.wiesbaden.de/sitzungsvorlage/detail/2477828?dokument=2477835</t>
  </si>
  <si>
    <t>https://piwi.wiesbaden.de/sitzungsvorlage/detail/2477902?dokument=2477907</t>
  </si>
  <si>
    <t>https://www.wiesbaden.de/medien-zentral/dok/leben/umwelt-naturschutz/Green_City_Plan___Masterplan_WI-Connect_der_Landeshauptstadt_Wiesbaden_zur_Akquirierung_von_Foerdermitteln_aus_dem_Sofortprogramm_Saubere_Luft_2017-2020_des_Bundes.pdf</t>
  </si>
  <si>
    <t>Hessische Wasserstoffstrategie</t>
  </si>
  <si>
    <t>https://www.hessen-agentur.de/news/35984</t>
  </si>
  <si>
    <t>HMWEVW</t>
  </si>
  <si>
    <t>LEA</t>
  </si>
  <si>
    <t>HSRM</t>
  </si>
  <si>
    <t>E.ON SE, Radisson-Blu-Hotel Frankfurt</t>
  </si>
  <si>
    <t>https://www.h2bz-hessen.de/Nachrichten/28042</t>
  </si>
  <si>
    <t>Franklinstraße 65, 60486 Frankfurt am Main</t>
  </si>
  <si>
    <t>50.117224</t>
  </si>
  <si>
    <t>8.626837</t>
  </si>
  <si>
    <t>Industrielle Brennstoffzelle</t>
  </si>
  <si>
    <t>Der Energieversorger E.ON hat eine Partnerschaft mit dem Radisson-Blu-Hotel in Frankfurt geschlossen, um dort eine Brennstoffzelle der Industrieklasse für die Energieversorgung zu betreiben. Die Anlage von FuelCell Energy Solutions wurde im Spätsommer 2017 in Betrieb genommen und soll für mindestens 10 Jahre Strom und Wärme für den Hotelbetrieb erzeugen.</t>
  </si>
  <si>
    <r>
      <t>Der Energieversorger E.ON hat eine Partnerschaft mit dem Radisson-Blu-Hotel in Frankfurt geschlossen, um dort eine Brennstoffzelle der Industrieklasse für die Energieversorgung zu betreiben. Die Anlage von FuelCell Energy Solutions wurde im Spätsommer 2017 in Betrieb genommen und soll für mindestens 10 Jahre rund drei Gigawattstunden Strom und zwei Gigawattstunden Wärme für den Hotelbetrieb erzeugen. Die Brennstoffzelle wird derzeit mit Erdgas angetrieben, es werden monatlich ca. 990 kWh eingespeist. Durch den Einsatz dieser hocheffizienten Technologie können drei Viertel des hoteleigenen Bedarfs an Strom und Wärme produziert werden sowie die CO</t>
    </r>
    <r>
      <rPr>
        <vertAlign val="subscript"/>
        <sz val="11"/>
        <color theme="1"/>
        <rFont val="Roboto"/>
      </rPr>
      <t>2</t>
    </r>
    <r>
      <rPr>
        <sz val="11"/>
        <color theme="1"/>
        <rFont val="Roboto"/>
      </rPr>
      <t>-Emissionen um jährlich rund 600 Tonnen gesenkt werden. Das Unternehmen FuelCell Energy Solutions übernimmt die Instandhaltung und Wartung. In regelmäßigen Abständen erfolgt eine vorbeugende Instandsetzung, das Abschalten der Brennstoffzelle erfordert einen geordneten Prozess und dauert in der Regel zwei bis drei Tage. Dadurch läuft die Anlage stabil und weist eine Verfügbarkeit von bis zu 95% auf. Die Investitionskosten in Millionenhöhe werden von E.ON getragen und mit rund 800.000€ im Rahmen des NIP gefördert, Radisson hat die Brennstoffzelle auf Basis eines Zehn-Jahres-Vertrags gemietet.</t>
    </r>
  </si>
  <si>
    <t>https://www.hzwei.info/blog/2017/05/15/mcfc-kraftwerk-im-hotelbetrieb/
https://www.eon.de/de/gk/energieloesungen/referenzen/hotel-radisson-blu-frankfurt.html
https://www.tophotel.de/energiekonzept-wie-das-frankfurter-radisson-die-brennstoffzelle-nutzt-45758/</t>
  </si>
  <si>
    <t>Die Investitionskosten in Millionenhöhe werden von E.ON getragen und mit rund 800.000€ im Rahmen des NIP gefördert, Radisson hat die Brennstoffzelle auf Basis eines Zehn-Jahres-Vertrags gemietet.</t>
  </si>
  <si>
    <t>mind.1.000.000</t>
  </si>
  <si>
    <t>Februar 2017</t>
  </si>
  <si>
    <t>FuelCell Energy Solutions GmbH</t>
  </si>
  <si>
    <t>Hochschule RheinMain</t>
  </si>
  <si>
    <t>Industrielle Brennstoffzelle für die Strom- und Wärmeversorgung im Hotelbetrieb</t>
  </si>
  <si>
    <t>Brennstoffzelle im Radisson-Blu-Hotel Frankfurt</t>
  </si>
  <si>
    <t>Anleg GmbH, GHR Hochdruck-Reduziertechnik GmbH, JSM Arts Webservices GbR</t>
  </si>
  <si>
    <t>August 2013</t>
  </si>
  <si>
    <t>Mai 2015</t>
  </si>
  <si>
    <t>Portable Wasserstoffbetankungseinheit für Fahrzeuge</t>
  </si>
  <si>
    <t>Hochdruckkompressor zur Bereitstellung des Wasserstoffs bei 700 bar, Kühleinheit (Volumen: 37 l bei 700 bar, ca. 1,5 kg Wasserstoff), Zapfsäule mit Standard-Zapfpistole für 700 bar, Zieltank (Volumen: 37 l bei 700 bar)</t>
  </si>
  <si>
    <t>Zusatzmodul zur mobilen Kaltbefüllung von Fahrzeugen</t>
  </si>
  <si>
    <t>Optischer Füllstandssensor für Festkörper-Wasserstofftanks</t>
  </si>
  <si>
    <t>BMBF</t>
  </si>
  <si>
    <t>Förderkennzeichen: 13FH063PX5</t>
  </si>
  <si>
    <t>mind. 473.304</t>
  </si>
  <si>
    <t>Forschung an Fachhochschulen, Technologie- und Innovationsforschung</t>
  </si>
  <si>
    <t>Anleg GmbH, Huber &amp; Suhner Cube-Optics AG Mainz</t>
  </si>
  <si>
    <t>Vörgangerprojekt</t>
  </si>
  <si>
    <t>Energietechnologieoffensive Hessen</t>
  </si>
  <si>
    <t>(Innovationsförderung Hessen: 390/13-29)</t>
  </si>
  <si>
    <t>Hessisches Ministerium für Wirtschaft, Energie, Verkehr und Landesentwicklung</t>
  </si>
  <si>
    <t>Ziel des auf drei Jahre angelegten Projekts, an dem sich zwei Industriefirmen aus den Bereichen faseroptische Komponenten und Tanksysteme beteiligen, ist die Realisierung eines optischen Füllstandssensors für Festkörper-Wasserstofftanks (Hydrogen Level Sensor). Es geht dabei um die Umsetzung eines (im Vorgängerprojekt HYDEMON gefundenen) Sensoreffekts in einen möglichst einfachen und kostengünstigen Sensor sowie das Thermomanagement des zugehörigen auf wasserstoffspeichernden Pulversubstanzen beruhenden Tanksystems.</t>
  </si>
  <si>
    <t>Füllstandssensor für Wasserstoff-Tanks</t>
  </si>
  <si>
    <t>Brennstoffzellen-betriebenes Ein-Personen-Fahrzeug für den Stadtverkehr</t>
  </si>
  <si>
    <t>Brennstoffzellen-Kleinstfahrzeug für den Stadtverkehr</t>
  </si>
  <si>
    <t>HY-Roller</t>
  </si>
  <si>
    <t>Brennstoffzellen-betriebener Roller</t>
  </si>
  <si>
    <t>Entwicklung eines Rollers mit elektrischer Unterstützung, welcher seinen Strom aus einer bordeigenen Brennstoffzelle bezieht. Der Prototyp kann eine Höchstgeschwindigkeit von 20 km/h sowie eine Reichweite von 50 km erreichen und ist im Rahmen eines studentischen Projekts im Innovation Lab an der Hochschule RheinMain entstanden</t>
  </si>
  <si>
    <t>Höchstgeschwindigkeit: 20 km/h; Reichweite: bis zu 50 km</t>
  </si>
  <si>
    <t>Equinix, Fuji N2telligence</t>
  </si>
  <si>
    <t>Rhein-Main Blue Cluster</t>
  </si>
  <si>
    <t>Brennstoffzellen zur Energieversorgung von Rechenzentren</t>
  </si>
  <si>
    <t>https://www.now-gmbh.de/wp-content/uploads/2020/08/now_projektsteckbrief_03bv221.pdf</t>
  </si>
  <si>
    <t>Adam Opel AG</t>
  </si>
  <si>
    <t>Testbetrieb von Wasserstoff-Brennstoffzellenfahrzeugen</t>
  </si>
  <si>
    <t>Juni 2010</t>
  </si>
  <si>
    <t>Förderkennzeichen: 03BV221</t>
  </si>
  <si>
    <t>Rüsselsheim</t>
  </si>
  <si>
    <t>Mainzer Str., 65428 Rüsselsheim</t>
  </si>
  <si>
    <t>8.39236</t>
  </si>
  <si>
    <t>49.99461</t>
  </si>
  <si>
    <t>https://www.now-gmbh.de/projektfinder/hydrogen4-alltagsdemonstration/
https://edocs.tib.eu/files/e01fb14/791627284.pdf</t>
  </si>
  <si>
    <t>50.08852</t>
  </si>
  <si>
    <t>50.11646</t>
  </si>
  <si>
    <t>8.73787</t>
  </si>
  <si>
    <t>10 Brennstoffzellenautos vom Typ HydroGen4</t>
  </si>
  <si>
    <t>Im Rahmen der Clean Energy Partnership (CEP) wurden in diesem Projekt zehn Brennstoffzellenfahrzeuge des Modells HydroGen4 über einen längeren Zeitraum in Kundenhand getestet, um die Brennstoffzellen-Antriebssysteme zu verbessern sowie die Sichtbarkeit dieser innovativen Technologie zu erhöhen. Für den Betrieb in Nordrhein-Westfalen wurde ein Servicepartner gefunden, bei dem kleinere Service- und Reparaturarbeiten durchgeführt werden können. Zudem wurde in Düsseldorf eine Tankstelle von Air Liquide errichtet. Für größere Instandhaltungsarbeiten wurden die Fahrzeuge in das ehemalige Entwicklungszentrum von Opel in Mainz-Kastel überführt.</t>
  </si>
  <si>
    <t>Im Rahmen der Clean Energy Partnership (CEP) wurden in diesem Projekt zehn Brennstoffzellenfahrzeuge des Modells HydroGen4 über einen längeren Zeitraum in Kundenhand getestet, um die Brennstoffzellen-Antriebssysteme zu verbessern sowie die Sichtbarkeit dieser innovativen Technologie zu erhöhen.</t>
  </si>
  <si>
    <r>
      <t>Green City Plan Mainz - Masterplan M</t>
    </r>
    <r>
      <rPr>
        <vertAlign val="superscript"/>
        <sz val="11"/>
        <color theme="1"/>
        <rFont val="Roboto"/>
      </rPr>
      <t>3</t>
    </r>
  </si>
  <si>
    <t>Stadt Mainz</t>
  </si>
  <si>
    <t>Juli 2018</t>
  </si>
  <si>
    <t>https://www.bmvi.de/SharedDocs/DE/Anlage/K/Masterplaene-Green-City/mainz.pdf?__blob=publicationFile</t>
  </si>
  <si>
    <r>
      <t>Erstellung eines Maßnahmenbündels zur Reduzierung der NO</t>
    </r>
    <r>
      <rPr>
        <vertAlign val="subscript"/>
        <sz val="11"/>
        <color theme="1"/>
        <rFont val="Roboto"/>
      </rPr>
      <t>2</t>
    </r>
    <r>
      <rPr>
        <sz val="11"/>
        <color theme="1"/>
        <rFont val="Roboto"/>
      </rPr>
      <t>-Luftbelastung</t>
    </r>
  </si>
  <si>
    <t>Elektrolyseur</t>
  </si>
  <si>
    <t>Benz + Walter GmbH, Mainzer Stadtwerke AG, Mainzer Verkehrsgesellschaft</t>
  </si>
  <si>
    <t>Fördernummer: 16AVF3003A; 100%-ige Förderung für die Erstellung des Konzepts</t>
  </si>
  <si>
    <t>Fördernummer: 16AVF3015A; 100%-ige Förderung für die Erstellung des Konzepts</t>
  </si>
  <si>
    <t>Müllfahrzeuge</t>
  </si>
  <si>
    <t>Kaiserstraße 3-5, 55116 Mainz</t>
  </si>
  <si>
    <t>50.00278</t>
  </si>
  <si>
    <t>8.26135</t>
  </si>
  <si>
    <t>8.22260</t>
  </si>
  <si>
    <t>50.07061</t>
  </si>
  <si>
    <t>George-Marshall-Straße 4, 65197 Wiesbaden</t>
  </si>
  <si>
    <t>Green City Plan Wiesbaden - WI-Connect</t>
  </si>
  <si>
    <t xml:space="preserve">Benz + Walter GmbH, ESWE Verkehrs GmbH </t>
  </si>
  <si>
    <t>4 Brennstoffzellenbusse</t>
  </si>
  <si>
    <r>
      <t>Im Green City Plan - Masterplan M</t>
    </r>
    <r>
      <rPr>
        <vertAlign val="superscript"/>
        <sz val="11"/>
        <color theme="1"/>
        <rFont val="Roboto"/>
      </rPr>
      <t>3</t>
    </r>
    <r>
      <rPr>
        <sz val="11"/>
        <color theme="1"/>
        <rFont val="Roboto"/>
      </rPr>
      <t xml:space="preserve"> legt die Stadt Mainz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MVG/MM (gemeinsame Beschaffung mit Wiesbaden und Mainz) und insgesamt 27 batterieelektrischen Bussen sowie der Bau einer öffentlichen Wasserstofftankstelle vorgesehen, welche durch einen Elektrolyseur auf dem Betriebsgelände versorgt wird. Hiermit soll die Brennstoffzellentechnologie mit Wasserstoff gefördert und verbreitet werden.</t>
    </r>
  </si>
  <si>
    <r>
      <t>Im Green City Plan - Masterplan M</t>
    </r>
    <r>
      <rPr>
        <vertAlign val="superscript"/>
        <sz val="11"/>
        <color theme="1"/>
        <rFont val="Roboto"/>
      </rPr>
      <t>3</t>
    </r>
    <r>
      <rPr>
        <sz val="11"/>
        <color theme="1"/>
        <rFont val="Roboto"/>
      </rPr>
      <t xml:space="preserve"> legt die Stadt Mainz einen strukturierten Maßnahmenplan zur Identifikation, Beschreibung, Planung und Umsetzung von Projekten vor, welche dazu eingesetzt werden können, die Belastungen in der Innenstadt mit NO2-Emissionen sowie auch anderen Luftschadstoffen zu senken. M</t>
    </r>
    <r>
      <rPr>
        <vertAlign val="superscript"/>
        <sz val="11"/>
        <color theme="1"/>
        <rFont val="Roboto"/>
      </rPr>
      <t>3</t>
    </r>
    <r>
      <rPr>
        <sz val="11"/>
        <color theme="1"/>
        <rFont val="Roboto"/>
      </rPr>
      <t xml:space="preserve"> steht für vernetzte, innovative und nachhaltige Mobilität. Die Erarbeitung des Plans folgt den Kriterien des Sustainable Urban Planning und wird extern unterstützt. Im Maßnahmenbündel zur Elektrifizierung des Verkehrs wird die Neubeschaffung von vier Brennstoffzellenbussen durch MVG/MM (gemeinsame Beschaffung mit Wiesbaden und Mainz) und insgesamt 27 batterieelektrischen Bussen sowie der Bau einer öffentlichen Wasserstofftankstelle vorgesehen, welche durch einen Elektrolyseur auf dem Betriebsgelände versorgt wird. Hiermit soll die Brennstoffzellentechnologie mit Wasserstoff gefördert und verbreitet werden.</t>
    </r>
  </si>
  <si>
    <t>Im Green City Plan - WI-Connect legt die Stadt Wiesbaden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ESWE sowie der Bau einer öffentlichen Wasserstofftankstelle  in Wiesbaden, welche durch einen Elektrolyseur auf dem Betriebsgelände versorgt wird, und eines Technikzentrums in Mainz vorgesehen. Hiermit soll die Brennstoffzellentechnologie mit Wasserstoff gefördert und verbreitet werden. Dies umfasst ebenfalls die Ertüchtigung der ÖPNV-Betriebshöfe und Werkstätten sowie ein Konzept zur Umstellung der gesamten Busflotte auf alternative Antriebe.</t>
  </si>
  <si>
    <t>Saubere Luft 2017-2020</t>
  </si>
  <si>
    <t>Entsorgungsbetriebe der Landeshauptstadt Wiesbaden</t>
  </si>
  <si>
    <t>EMCEL, LandesEnergieAgentur Hessen GmbH (LEA)</t>
  </si>
  <si>
    <t>Juli 2020</t>
  </si>
  <si>
    <t>Im Rahmen einer zweiwöchigen Untersuchungsphase fährt ein mit zahlreichen Sensoren ausgestatteter Müllwagen mit herkömmlichem Dieselmotor durch Wiesbaden, um im laufenden Betrieb verschiedene Messwerte zu erfassen und zu speichern. Aus diesen Daten soll dann ein Wasserstoff-Antriebskonzept erarbeitet werden, welches speziell auf die Wiesbadener Anforderungen abgestimmt ist.</t>
  </si>
  <si>
    <t xml:space="preserve">Im Rahmen einer zweiwöchigen Untersuchungsphase fährt ein mit zahlreichen Sensoren ausgestatteter Müllwagen mit herkömmlichem Dieselmotor durch Wiesbaden, um im laufenden Betrieb verschiedene Messwerte zu erfassen und zu speichern. Aus diesen Daten soll dann ein Wasserstoff-Antriebskonzept erarbeitet werden, welches speziell auf die Wiesbadener Anforderungen abgestimmt ist. Unterstützt werden die ELW von LEA, der Landes-Energie-Agentur Hessen, sowie vom Ingenieurbüro EMCEL. Sie koordinieren die Feldversuche, unterstützen den Erfahrungsaustausch und vermitteln Förderprogramme, die den Umstieg in Richtung Null-Emission finanzierbar machen. </t>
  </si>
  <si>
    <t>Schadstoffarme Müllwagen in Wiesbaden</t>
  </si>
  <si>
    <t>Datenerfassung für Entwicklung alternativer Antriebskonzepte</t>
  </si>
  <si>
    <t>Unterer Zwerchweg 120, 65205 Wiesbaden</t>
  </si>
  <si>
    <t>8.26278</t>
  </si>
  <si>
    <t>50.04076</t>
  </si>
  <si>
    <t>https://www.elw.de/no_cache/aktuelle-pressemeldungen/detail/artikel/emissionsfreie-nutzfahrzeuge-fuer-elw/</t>
  </si>
  <si>
    <t>Heimann Sensor GmbH</t>
  </si>
  <si>
    <t>HYDEMON</t>
  </si>
  <si>
    <t>Juli 2009</t>
  </si>
  <si>
    <t>Juni 2012</t>
  </si>
  <si>
    <t>Metallhybrid-Wasserstoffspeicher</t>
  </si>
  <si>
    <t>Im Rahmen des Projekts wurde ein nanoskalig befüllter Metallhydrid-Wasserstoffspeicher mit integrierter Füllstandssensorik und thermisch optimiertem Tankhüllendesign entwickelt und getestet.</t>
  </si>
  <si>
    <t>Das 2014 abgeschlossene Projekt HYDEMON hatte zum Ziel, einen Ansatz für das thermische und das Füllstands-Management eines  Festkörper-Wasserstofftanks auf Basis von nanoskaligen Metallhydrid-Pulvern zu erarbeiten. Ausgangspunkt des Projektes war die Tatsache, dass die Speicherung von Wasserstoff in Metallhydriden eine vielversprechende Methode für mobile und stationäre Anwendungen im Bereich Wasserstoffnutzung darstellt, verglichen mit Druck- oder Flüssigspeicherung von Wasserstoff. Im Rahmen des Projekts wurde ein nanoskalig befüllter Metallhydrid-Wasserstoffspeicher mit integrierter Füllstandssensorik und thermisch optimiertem Tankhüllendesign entwickelt und getestet.</t>
  </si>
  <si>
    <t>https://www.hs-rm.de/fileadmin/user_upload/Bilder_und_Downloads/Ingenieurwissenschaften/IMtech/Jahresberichte/Jahresbericht_2013_14.pdf</t>
  </si>
  <si>
    <t>Gutleutstraße 310, 60327 Frankfurt am Main</t>
  </si>
  <si>
    <t>8.64425</t>
  </si>
  <si>
    <t>50.09687</t>
  </si>
  <si>
    <t>8.42379</t>
  </si>
  <si>
    <t>49.98452</t>
  </si>
  <si>
    <t>49.98459</t>
  </si>
  <si>
    <t>8.42422</t>
  </si>
  <si>
    <t>49.98463</t>
  </si>
  <si>
    <t>8.42467</t>
  </si>
  <si>
    <t>49.98436</t>
  </si>
  <si>
    <t>8.42388</t>
  </si>
  <si>
    <t>8.42434</t>
  </si>
  <si>
    <t>49.98443</t>
  </si>
  <si>
    <t>8.42404</t>
  </si>
  <si>
    <t>49.98449</t>
  </si>
  <si>
    <t>8.63561</t>
  </si>
  <si>
    <t>50.08857</t>
  </si>
  <si>
    <t>8.63605</t>
  </si>
  <si>
    <t>8.53514</t>
  </si>
  <si>
    <t>50.09889</t>
  </si>
  <si>
    <t>8.53589</t>
  </si>
  <si>
    <r>
      <t>H</t>
    </r>
    <r>
      <rPr>
        <vertAlign val="subscript"/>
        <sz val="11"/>
        <color theme="0"/>
        <rFont val="Roboto"/>
      </rPr>
      <t>2</t>
    </r>
    <r>
      <rPr>
        <sz val="11"/>
        <color theme="0"/>
        <rFont val="Roboto"/>
      </rPr>
      <t>-Erzeuger</t>
    </r>
  </si>
  <si>
    <r>
      <t>H</t>
    </r>
    <r>
      <rPr>
        <vertAlign val="subscript"/>
        <sz val="11"/>
        <color theme="0"/>
        <rFont val="Roboto"/>
      </rPr>
      <t>2</t>
    </r>
    <r>
      <rPr>
        <sz val="11"/>
        <color theme="0"/>
        <rFont val="Roboto"/>
      </rPr>
      <t>-Tankstelle</t>
    </r>
  </si>
  <si>
    <t>Industriepark Höchst</t>
  </si>
  <si>
    <t>8.52968</t>
  </si>
  <si>
    <t>50.09293</t>
  </si>
  <si>
    <t>Strom-zu-Gas-Anlage</t>
  </si>
  <si>
    <t>außer Betrieb</t>
  </si>
  <si>
    <t>Industriepark Höchst, 65926 Frankfurt am Main</t>
  </si>
  <si>
    <t>https://www.industriepark-hoechst.com</t>
  </si>
  <si>
    <t>50.11617</t>
  </si>
  <si>
    <t>8.73763</t>
  </si>
  <si>
    <t>Peter-Behrens-Straße, 60314 Frankfurt am Main</t>
  </si>
  <si>
    <t>8.53531</t>
  </si>
  <si>
    <t>50.09877</t>
  </si>
  <si>
    <t>50.09907</t>
  </si>
  <si>
    <t>8.42472</t>
  </si>
  <si>
    <t>49.98450</t>
  </si>
  <si>
    <t>8.53575</t>
  </si>
  <si>
    <t>50.09924</t>
  </si>
  <si>
    <t>MHKW Müllheizkraftwerk Frankfurt am Main GmbH</t>
  </si>
  <si>
    <t>MHKW Müllheizkraftwerk Frankfurt am Main</t>
  </si>
  <si>
    <t>Heddernheimer Landstraße 157, 60439 Frankfurt am Main</t>
  </si>
  <si>
    <t>https://www.mhkw-frankfurt.de/</t>
  </si>
  <si>
    <t>8.63725</t>
  </si>
  <si>
    <t>50.16187</t>
  </si>
  <si>
    <r>
      <t>Grüner H</t>
    </r>
    <r>
      <rPr>
        <vertAlign val="subscript"/>
        <sz val="11"/>
        <color theme="1"/>
        <rFont val="Roboto"/>
      </rPr>
      <t>2</t>
    </r>
    <r>
      <rPr>
        <sz val="11"/>
        <color theme="1"/>
        <rFont val="Roboto"/>
      </rPr>
      <t xml:space="preserve"> Hanau</t>
    </r>
  </si>
  <si>
    <t xml:space="preserve">Versorgung von grünem H2 für die Laboruntersuchungen im Industriepark Wolfgang (Hanau) </t>
  </si>
  <si>
    <r>
      <t>Nach dem aufgrund von Lieferverzug gescheiterten Projekt H</t>
    </r>
    <r>
      <rPr>
        <vertAlign val="subscript"/>
        <sz val="11"/>
        <color theme="1"/>
        <rFont val="Roboto"/>
      </rPr>
      <t>2</t>
    </r>
    <r>
      <rPr>
        <sz val="11"/>
        <color theme="1"/>
        <rFont val="Roboto"/>
      </rPr>
      <t>-Bus Rhein-Main, nachdem sich die weiteren Projektpartner aus Frankfurt und Mainz zurückgezogen hatten, hat ESWE Verkehr die alleinige Übertragung der Fördermittel vom Bund und der EU zugesagt bekommen. Voraussetzung hierfür ist die Anschaffung von mindestens 10 Brennstoffzellenfahrzeugen, welche bis Dezember 2021 in Betrieb genommen werden müssen. Die ESWE Verkehr hat hierfür eine europäische Ausschreibung gestartet. Mit der Anschaffung der Brennstoffzellenbusse kann die ESWE auf die bereits vorhandene Wasserstofftankstelle auf dem eigenen Betriebshof aufbauen.</t>
    </r>
  </si>
  <si>
    <t>Brennstoffzellenbusse</t>
  </si>
  <si>
    <t xml:space="preserve">Wiesbaden </t>
  </si>
  <si>
    <t>Brennstoffzellenbusse für Wiesbaden</t>
  </si>
  <si>
    <r>
      <t>Nach dem aufgrund von Lieferverzug gescheiterten Projekt H</t>
    </r>
    <r>
      <rPr>
        <vertAlign val="subscript"/>
        <sz val="11"/>
        <color theme="1"/>
        <rFont val="Roboto"/>
      </rPr>
      <t>2</t>
    </r>
    <r>
      <rPr>
        <sz val="11"/>
        <color theme="1"/>
        <rFont val="Roboto"/>
      </rPr>
      <t>-Bus Rhein-Main, nachdem sich die weiteren Projektpartner aus Frankfurt und Mainz zurückgezogen hatten, hat ESWE Verkehrsgesellschaft die alleinige Übertragung der Fördermittel vom Bund und der EU zugesagt bekommen. Voraussetzung hierfür ist die Anschaffung von mindestens 10 Brennstoffzellenfahrzeugen, welche bis Dezember 2021 in Betrieb genommen werden müssen. Die ESWE Verkehrsgesellschaft hat hierfür eine europäische Ausschreibung gestartet. Mit der Anschaffung der Brennstoffzellenbusse kann die ESWE auf die bereits vorhandene Wasserstofftankstelle auf dem eigenen Betriebshof aufbauen.</t>
    </r>
  </si>
  <si>
    <t>mind. 3.600.000</t>
  </si>
  <si>
    <t>BMVI, EU</t>
  </si>
  <si>
    <t>JIVE</t>
  </si>
  <si>
    <t>H2-Bus Rhein-Main</t>
  </si>
  <si>
    <t>https://ausschreibungen-deutschland.de/668314_Brennstoffzellen-Omnibusse_fuer_den_oeffentlichen_LinienverkehrReferenznummer_der_2020_Wiesbaden</t>
  </si>
  <si>
    <t>10 Linien-Kraftomnibusse mit Brennstoffzellentechnik (12 m Solofahrzeug mit 2 Türen, deutsche Zulassung, geeignet für den Schulbusverkehr, Fahrzeug nicht höher als 3,55 m, elektrischer Antrieb mittels Brennstoffzellentechnik, Höchstgeschwindigkeit 80 km/h)</t>
  </si>
  <si>
    <t>Gelenkomnibusse mit Range-Extender-Technik für Wiesbaden</t>
  </si>
  <si>
    <t>BMU, BMVI</t>
  </si>
  <si>
    <t>Voraussichtlich 80% der Investitionsmehrkosten der Busse sowie 40% der Investitionskosten in Ladeinfrastruktur, Werkstatt und Öffentlichkeitsarbeit.</t>
  </si>
  <si>
    <t>mind. 70.560.000</t>
  </si>
  <si>
    <t>mind. 140.000.000</t>
  </si>
  <si>
    <t>Brennstoffzellen-Range-Extender-Busse</t>
  </si>
  <si>
    <t>Die ESWE Verkehrsgesellschaft plant die Beschaffung von 140 Gelenkomnibussen mit Brennstoffzellen-Range-Extender-Technik mit finanzieller Unterstützung durch das BMU/BMVI.</t>
  </si>
  <si>
    <t>Die ESWE Verkehrsgesellschaft plant die Beschaffung von 140 Gelenkomnibussen mit Brennstoffzellen-Range-Extender-Technik mit finanzieller Unterstützung durch das BMU/BMVI. Aufgrund der Inbetriebnahme der Wasserstofftankstelle auf dem eigenen Betriebsgelände sowie der längeren Reichweite im Vergleich zu einfachen batteriebetriebenen Bussen bietet sich für die ESWE die Brennstofzellentechnik besonders an.</t>
  </si>
  <si>
    <t>50.06979</t>
  </si>
  <si>
    <t>8.24771</t>
  </si>
  <si>
    <t>50.06859</t>
  </si>
  <si>
    <t>8.24812</t>
  </si>
  <si>
    <t>Juli 2013</t>
  </si>
  <si>
    <t xml:space="preserve">stationäre Brennstoffzelle </t>
  </si>
  <si>
    <t>100 kW Kraft-Wärme-Anlage vom Typ Quattro Generation</t>
  </si>
  <si>
    <t>Im Rahmen des Projekts werden die Synergien der Brennstoffzellentechnologie für Rechenzentren genutzt. Mit der Quattro Generation des Herstellers N2telligence kann Strom bezogen werden, Wärme durch Integration des warmen Wassers in die Heizungsanlage übertragen werden und die sauerstoffarme Abluft der Brennstoffzelle zum Brandschutz in Serverräumen verwendet werden.</t>
  </si>
  <si>
    <r>
      <t>Im Rahmen des Projekts werden die Synergien der Brennstoffzellentechnologie für Rechenzentren genutzt. Mit der Quattro Generation des Herstellers N2telligence kann Strom bezogen werden, Wärme durch Integration des warmen Wassers in die Heizungsanlage übertragen werden und die sauerstoffarme Abluft der Brennstoffzelle zum Brandschutz in Serverräumen verwendet werden. Bei einer Energieeffizienz von mehr als 90 Prozent können bis zu 860.000 Kilowattstunden Strom sowie über 800.000 Kilowattstunden Wärem erzeugt werden und dabei jährlich bis zu 150 Tonnen CO</t>
    </r>
    <r>
      <rPr>
        <vertAlign val="subscript"/>
        <sz val="11"/>
        <color theme="1"/>
        <rFont val="Roboto"/>
      </rPr>
      <t xml:space="preserve">2 </t>
    </r>
    <r>
      <rPr>
        <sz val="11"/>
        <color theme="1"/>
        <rFont val="Roboto"/>
      </rPr>
      <t>eingespart werden.</t>
    </r>
  </si>
  <si>
    <t>https://www.datacenter-insider.de/brennstoffzellen--neue-energie-fuer-rechenzentren-a-545526/</t>
  </si>
  <si>
    <t xml:space="preserve">Hessisches Energieministerium </t>
  </si>
  <si>
    <t>Mai 2019</t>
  </si>
  <si>
    <t>Im Rahmen dieses Projekts des Wasserstofflabors der Hochschule RheinMain wurde ein batterieelektrisches Ein-Personen-Kleinstfahrzeug für den Stadtverkehr in ein brennstoffzellen-betriebenes Fahrzeug umgebaut. Hierdurch soll die Verfügbarkeit der Komponenten am Markt sowie die Machbarkeit aufgezeigt werden.</t>
  </si>
  <si>
    <t xml:space="preserve">Im Rahmen dieses Projekts des Wasserstofflabors der Hochschule RheinMain wurde ein batterieelektrisches Ein-Personen-Kleinstfahrzeug für den Stadtverkehr in ein brennstoffzellen-betriebenes Fahrzeug umgebaut. </t>
  </si>
  <si>
    <t>https://www.energiepark-mainz.de/</t>
  </si>
  <si>
    <t>8.25287</t>
  </si>
  <si>
    <t>49.94458</t>
  </si>
  <si>
    <t>8.25171</t>
  </si>
  <si>
    <t>49.94442</t>
  </si>
  <si>
    <t>4) Arbeitsblatt Quellen:</t>
  </si>
  <si>
    <t>Achtung: Aus diesen Daten wird die UMAP-Ebene "Wasserstofferzeuger" mittels hinterlegtem kml-JSON erstellt.</t>
  </si>
  <si>
    <t>Achtung: Aus diesen Daten wird die UMAP-Ebene "Wasserstofftankstellen" mittels hinterlegtem kml-JSON erstellt.</t>
  </si>
  <si>
    <t>3) Arbeitsblatt Erzeuger:</t>
  </si>
  <si>
    <t>Übersicht über alle Wasserstofferzeuger im Rhein-Main-Gebiet mit Unterscheidung des Betriebsstatus (in Betrieb/außer Betrieb).</t>
  </si>
  <si>
    <t>DB Regio Bus testet Wasserstoffbus in Frankfurt</t>
  </si>
  <si>
    <t>Januar 2021</t>
  </si>
  <si>
    <t>Modell H2.City Gold von CaetanoBus; 37 kg Tankkapazität für ca. 400 km Reichweite (Herstellerangabe)</t>
  </si>
  <si>
    <t>https://www.deutschebahn.com/pr-frankfurt-de/Umweltfreundlich-unterwegs-im-Wasserstoffbus-DB-Regio-Bus-testet-alternative-Antriebe-in-Frankfurt--5851548</t>
  </si>
  <si>
    <t>DB Regio Bus Mitte testet in Frankfurt den Einsatz eines Wasserstoffbusses. Das Modell H2.City Gold des portugiesischen Herstellers CaetanoBus wird vom 21. Januar 2021 bis Ende Februar 2021 auf der Linie 59 über Griesheim nach Frankfurt-Höchst eingesetzt werden. Die Betankung des Wasserstoffbusses findet an der Tankstelle auf dem Gelände des Industrieparks in Frankfurt-Höchst statt. Das Ziel des Einsatzes ist zunächst die Ermittlung von Erfahrungs- und Verbrauchswerten unter realen Bedingungen, welche die Grundlage für den weiteren Einsatz alternativer Antriebe und somit die Erreichung eines emissionsfreien Stadtverkehrs bilden.</t>
  </si>
  <si>
    <t>Februar 2021</t>
  </si>
  <si>
    <t>https://www.traffiq.de/fileadmin/user_upload/pdfs/Presse/2021/traffiQ_2021-006_DB-Bus_H2-Test.pdf</t>
  </si>
  <si>
    <t>8.58568</t>
  </si>
  <si>
    <t>50.09643</t>
  </si>
  <si>
    <t>Fritz-Klatte-Straße 6, 65933 Frankfurt am Main</t>
  </si>
  <si>
    <t>Ermittlung von Erfahrungs- und Verbrauchswerten unter realen Bedingungen</t>
  </si>
  <si>
    <t>DB Regio Bus Mitte GmbH</t>
  </si>
  <si>
    <t xml:space="preserve">DB Regio Bus Mitte testet in Frankfurt den Einsatz eines Wasserstoffbusses. Das Modell H2.City Gold des portugiesischen Herstellers CaetanoBus wird vom 21. Januar 2021 bis Ende Februar 2021 auf der Linie 59 über Griesheim nach Frankfurt-Höchst eingesetzt werden. Die Betankung des Wasserstoffbusses findet an der Tankstelle auf dem Gelände des Industrieparks in Frankfurt-Höchst statt. Das Ziel des Einsatzes ist zunächst die Ermittlung von Erfahrungs- und Verbrauchswerten unter realen Bedingungen, welche die Grundlage für den weiteren Einsatz alternativer Antriebe und somit die Erreichung eines emissionsfreien Stadtverkehrs bilden. DB Regio arbeitet an dieser Stelle eng mit der städtischen Nahverkehrsgesellschaft traffiQ zusammen. Bereits von Juli bis August 2020 hatte DB Regio Bus Mitte batteriebetriebene Busse im Frankfurter Stadtgebiet getestet.  </t>
  </si>
  <si>
    <t>Das von traffiQ im Jahr 2018 entwickelte Elektrifizierungskonzept für den ÖPNV der Stadt Frankfurt sieht vor, dass bis 2030 die 400 Busse der Flotte aus Zero-Emission-Vehicles bestehen, geplant ist zur Hälfte der Einsatz von Brennstoffzellenbussen und zur anderen Hälfte der Einsatz von batterieelektrischen Bussen. Die Brennstoffzellenbusse sollen dabei vor allem Strecken mit langen Umläufen befahren, für welche die heute verfügbare Batteriekapazität und somit Reichweite noch nicht ausreichend ist.</t>
  </si>
  <si>
    <t>Das von traffiQ im Jahr 2018 entwickelte Elektrifizierungskonzept für den ÖPNV der Stadt Frankfurt sieht vor, dass bis 2030 die 400 Busse der Flotte aus Zero-Emission-Vehicles bestehen, geplant ist zur Hälfte der Einsatz von Brennstoffzellenbussen und zur anderen Hälfte der Einsatz von batterieelektrischen Bussen. Die Brennstoffzellenbusse sollen dabei vor allem Strecken mit langen Umläufen befahren, für welche die heute verfügbare Batteriekapazität und somit Reichweite noch nicht ausreichend ist. In einem ersten Schritt wurde die Buslinie 75 im Dezember 2018 durch den Einsatz von fünf Bussen des Herstellers Solaris elektrifiziert. Im Dezember 2020 werden zusätzlich die Buslinien 33, 37 und M60 sowie in 2021 die Linie 52 elektrifiziert. Ab Sommer 2022 soll zudem die Linie M36 mit Brennstoffzellenbussen betrieben werden.</t>
  </si>
  <si>
    <t>Im Rahmen des Elektrifizierungskonzepts für den ÖPNV der Stadt Frankfurt soll die 22 km lange Strecke der Buslinie 36 durch den Einsatz von 13 Brennstoffzellenbussen elektrifiziert werden. Auf dieser vor allem durch dicht besiedeltes Gebiet führenden Linie sollen so ca. 13500 Fahrgäste pro Tag ab Sommer 2022 transportiert werden. In einer zweiten Stufe sollen ab Mitte 2021 weitere 9 Fahrzeuge ausgeschrieben, welche ab Herbst 2022 geliefert werden.</t>
  </si>
  <si>
    <t>ID</t>
  </si>
  <si>
    <t>MF2018</t>
  </si>
  <si>
    <t>SG2013</t>
  </si>
  <si>
    <t>BF2020</t>
  </si>
  <si>
    <t>NB2011</t>
  </si>
  <si>
    <t>MP2018</t>
  </si>
  <si>
    <t>HL2016</t>
  </si>
  <si>
    <t>HYR2019</t>
  </si>
  <si>
    <t>WIRE2020</t>
  </si>
  <si>
    <t>MH2R2020</t>
  </si>
  <si>
    <t>DBRB2021</t>
  </si>
  <si>
    <t>WIH2006</t>
  </si>
  <si>
    <t>BCF2018</t>
  </si>
  <si>
    <t>RRM2019</t>
  </si>
  <si>
    <t>HBRM2016</t>
  </si>
  <si>
    <t>HY2018</t>
  </si>
  <si>
    <t>CFM2013</t>
  </si>
  <si>
    <t>GCPWWIC2018</t>
  </si>
  <si>
    <t>GCPMMM2018</t>
  </si>
  <si>
    <t>HBRM2020</t>
  </si>
  <si>
    <t>WZH2022</t>
  </si>
  <si>
    <t>WPZ2020</t>
  </si>
  <si>
    <t>NVGG2019</t>
  </si>
  <si>
    <t>BOS2019</t>
  </si>
  <si>
    <t>WTS2019</t>
  </si>
  <si>
    <t>EPM2012</t>
  </si>
  <si>
    <t>H2H2016</t>
  </si>
  <si>
    <t>EKF2018</t>
  </si>
  <si>
    <t>BZBF2016</t>
  </si>
  <si>
    <t>BTW2019</t>
  </si>
  <si>
    <t>BKW2019</t>
  </si>
  <si>
    <t>H2BM2020</t>
  </si>
  <si>
    <t>RBH2017</t>
  </si>
  <si>
    <t>RMB2020</t>
  </si>
  <si>
    <t>H2MT2014</t>
  </si>
  <si>
    <t>MBBK2011</t>
  </si>
  <si>
    <t>3DWH2012</t>
  </si>
  <si>
    <t>LWBG2020</t>
  </si>
  <si>
    <t>BMBZ2011</t>
  </si>
  <si>
    <t>HY2009</t>
  </si>
  <si>
    <t>RMBC2013</t>
  </si>
  <si>
    <t>HG42010</t>
  </si>
  <si>
    <t>MWW2020</t>
  </si>
  <si>
    <t>1-2</t>
  </si>
  <si>
    <t>8-9</t>
  </si>
  <si>
    <t xml:space="preserve">Im Rahmen des Elektrifizierungskonzepts für den ÖPNV der Stadt Frankfurt soll die 22 km lange Strecke der Buslinie 36 durch den Einsatz von 13 Brennstoffzellenbussen elektrifiziert werden. Auf dieser vor allem durch dicht besiedeltes Gebiet führenden Linie sollen so ca. 13500 Fahrgäste pro Tag ab Sommer 2022 transportiert werden. Dies erweitert den modernen Fuhrpark der ICB, welcher bereits 16 Elektrobusse enthält. In einer zweiten Stufe sollen ab Mitte 2021 weitere 9 Fahrzeuge ausgeschrieben werden, welche voraussichtlich ab Herbst 2022 geliefert werden. 
</t>
  </si>
  <si>
    <t>4-7</t>
  </si>
  <si>
    <t>Im Rahmen des Projektes wurden Zusatzmodule für eine mobile Wasserstoffbetankungseinheit von 70 MPa für Fahrzeuge entwickelt, welche eine schnelle, tiefkalte und normkonforme Betankung von brennstoffzellen-elektrischen Fahrzeugen ermöglichen. Das System wurde an der Hochschule RheinMain aufgebaut und in Betrieb genommen.</t>
  </si>
  <si>
    <t>Im Rahmen des Projektes wurden Zusatzmodule für eine mobile Wasserstoffbetankungseinheit von 70 MPa für Fahrzeuge zur tiefkalten normkonformen Betankung entwickelt. Der Wasserstoff im Cold Filling Modul wird bei einer Temperatur von ca. minus 20 Grad Celsius gespeichert und dann beim Tankvorgang in das zu befüllende Fahrzeug überströmt. Auf diese Art und Weise steht für eine Betankung mit der mobilen Tankeinheit pro Betankungsvorgang ein Kilogramm tiefkalter Wasserstoff zur Verfügung. Im Projektverlauf wurde ein stationärer Hochdruckkompressor zur Bereitstellung des Wasserstoffs bei 700 bar sowie ein Cold Filling Modul mit Kühleinheit für den mitgeführten Tank, ein Steuer- und Messmodul mit Ventiltechnik und einer Zapfsäule für 700 bar und ein Zieltank zur Simulation des zu betankenden Fahrzeuges entwickelt. Zudem wurde eine Tank-App für ein Smartphone entwickelt, welche über WLAN mit dem Cold Filling Modul kommuniziert und den Befüllvorgang aufzeichnet sowie eine Abrechnung für den Benutzer erstellt. Das System wurde an der Hochschule RheinMain aufgebaut und in Betrieb genommen.</t>
  </si>
  <si>
    <t>Im Juli 2017 werden zunächst zwei gebrauchte 12m-Brennstoffzellenbusse „Citaro FuelCELL-Hybrid“ der Firma EvoBus als gebrauchte Fahrzeuge, welche zuvor bereits in Schweizer Mobilitätsprojekten eingesetzt wurden, gekauft und im Werkslinienverkehr in Frankfurt Höchst eingesetzt. Im Jahr 2018 werden zwei weitere dieser gebrauchten Modelle angeschafft. Im darauffolgenden Jahr 2019 werden schließlich vier weitere Brennstoffzellenbusse, ebenfalls Mercedes-Benz Citaro, von der Fahrzeugwerkstätte Falkenried GmbH ohne Förderung aus einem Hamburger Pilotprojekt abgekauft. Diese Busse befinden sich zur Zeit im Linienverkehr um Darmstadt.</t>
  </si>
  <si>
    <t>6-7</t>
  </si>
  <si>
    <t>2-3</t>
  </si>
  <si>
    <t>3-7</t>
  </si>
  <si>
    <t>6-8</t>
  </si>
  <si>
    <t>6-9</t>
  </si>
  <si>
    <t>2-4</t>
  </si>
  <si>
    <t>TRL-Level Steckbrief</t>
  </si>
  <si>
    <t>Beschreibung Steckbrief</t>
  </si>
  <si>
    <t>3-5</t>
  </si>
  <si>
    <t>Demonstration Mercedes-Benz B-Klasse F-CELL Flotte</t>
  </si>
  <si>
    <t>Einsatz von Brennstoffzellenbussen im Linienbetrieb</t>
  </si>
  <si>
    <t>Entwicklung, Erprobung und Einsatz von innovativen Technologien bei der Produktion von Wasserstoff</t>
  </si>
  <si>
    <t>Entwicklung eines Wasserstoffspeichers mit integrierter Füllstandssensorik und thermisch optimiertem Tankhüllendesign</t>
  </si>
  <si>
    <t>Lernwerkstatt Wasserstoff-Brennstoffzellenbusse</t>
  </si>
  <si>
    <t>H2 Bus Rhein-Main</t>
  </si>
  <si>
    <t>H2 Bus Rhein-Main (neu)</t>
  </si>
  <si>
    <t xml:space="preserve">MH2Regio – Aus Müll wird Mobilität </t>
  </si>
  <si>
    <t>Entwicklung, Erprobung und Modellierung eines regionalen Konzepts zur Nutzung von lokalem Wasserstoff im ÖPNV</t>
  </si>
  <si>
    <t>UMAP - Sidepanel Table</t>
  </si>
  <si>
    <t>UMAP - Popup</t>
  </si>
  <si>
    <t>Link Projektsteckbrief</t>
  </si>
  <si>
    <t>/uploads/pictogram/fountain-24_PEyoIuy.png</t>
  </si>
  <si>
    <t>Die RMV-Tochter fahma bestellte im Mai 2019 nach einer zuvor durchgeführten Machbarkeitsstudie 27 Coradia iLint-Brennstoffzellenzüge bei Alstom und wird diese voraussichtlich ab Dezember 2022 auf vier Linien zwischen Frankfurt und dem Vordertaunus einsetzen. Neben der Lieferung der Züge beinhaltet der Auftrag an Alstom auch die Instandhaltung und das Vorhalten von Reservekapazitäten für die nächsten 25 Jahre. Die Versorgung mit Wasserstoff wird ebenfalls von Alstom in Kooperation mit der Infraserv GmbH &amp; Co Höchst AG angeboten, eine Wasserstofftankstelle für Züge wird hierzu auf dem Gelände des Industrieparks Höchst errichtet. Diese Züge sind eine Alternative zur Elektrifizierung von Nebenstrecken. Die neuen Brennstoffzellenzüge ersetzen die bisherigen mit Diesel betriebenen Züge.</t>
  </si>
  <si>
    <t>Am Beispiel eines Wasserstoff-Hochdrucktanks wird ein 3D-Simulationsprozess für dickwandige Leichtbaustrukturen aus Faserverbundwerkstoffen entwickelt. Das Projekt wurde von der Xperion Energy &amp; Environment GmbH, einem der Marktführer im Bereich von Hochdruckzylindern, in Zusammenarbeit mit der TU Darmstadt und der Adam Opel AG durchgeführt und betrachtete in der eineinhalb Jahre umfassenden Projektlaufzeit vor allem die Simulation sowie Definition des Technologiekonzepts.</t>
  </si>
  <si>
    <t xml:space="preserve">Der Energieversorger E.ON hat eine Partnerschaft mit dem Radisson-Blu-Hotel in Frankfurt geschlossen, um dort eine Brennstoffzelle der Industrieklasse für die Energieversorgung zu betreiben. Die Anlage von FuelCell Energy Solutions wurde im Spätsommer 2017 in Betrieb genommen und soll für mindestens 10 Jahre rund drei Gigawatt-stunden Strom und zwei Gigawattstunden Wärme für den Hotelbetrieb erzeugen. Durch den Einsatz der hocheffizienten Brennstoffzellentechnologie können drei Viertel des hoteleigenen Bedarfs an Strom und Wärme produziert werden sowie die CO2-Emissionen um jährlich rund 600 Tonnen gesenkt werden. Das Unternehmen FuelCell Energy Solutions übernimmt die Instandhaltung und Wartung. In regelmäßigen Abständen erfolgt eine vorbeugende Instandsetzung, das Abschalten der Brennstoffzelle erfordert einen geordneten Prozess und dauert in der Regel zwei bis drei Tage. Dadurch läuft die Anlage stabil und weist eine Verfügbarkeit von bis zu 95% auf. </t>
  </si>
  <si>
    <t xml:space="preserve">Unterstützt von der H2BZ-Initiative Hessen betreibt book-n-drive mobilitätssysteme GmbH in seiner Carsharing-Flotte sieben Brennstoffzellenautos. Diese Autos sind in das Fahrzeugangebot von book-n-drive integriert und können von Privatpersonen im Rhein-Main-Gebiet gemietet werden. Somit wird ein Beitrag geleistet, um Brennstoffzellenautos einem breiten Publikum nahezubringen und die Akzeptanz zu steigern. Die Brennstoffzellenauto-Flotte setzt sich aus einem Toyota Mirai und 6 Hyundai iX35 Fuel Cell zusammen. </t>
  </si>
  <si>
    <t xml:space="preserve">Im Rahmen des Elektrifizierungskonzepts für den ÖPNV der Stadt Frankfurt soll die 22 km lange Strecke der Buslinie 36 durch den Einsatz von 13 Brennstoffzellenbussen elektrifiziert werden. Auf dieser vor allem durch dicht besiedeltes Gebiet führenden Linie sollen so ca. 13.500 Fahrgäste pro Tag ab Sommer 2022 transportiert werden. Dies erweitert den modernen Fuhrpark der ICB, welcher bereits 16 Elektrobusse enthält. In einer zweiten Stufe sollen ab Mitte 2021 weitere 9 Fahrzeuge ausgeschrieben werden, welche voraussichtlich ab Herbst 2022 geliefert werden. </t>
  </si>
  <si>
    <t xml:space="preserve">In der Grundschule in Trebur-Astheim wurde ein Brennstoffzellen-Mikro-Blockheizkraftwerk für die Versorgung mit Strom und Wärme installiert. Das dort verwendete Modell BlueGen des Herstellers SOLIDPower hat eine Leistung von 0,6 kW thermisch und 1,5 kW elektrisch. Der erzeugte Strom wird überwiegend für den Eigenbedarf eingesetzt und die anfallende Wärme für die Gebäudeheizung genutzt. Zusätzlich wird überschüssiger Strom in das öffentliche Netz eingespeist. </t>
  </si>
  <si>
    <t xml:space="preserve">Im Rahmen des Projektes wurden einzelne Fahrzeugkomponenten entwickelt mit dem Ziel, konventionelle Kleinfahrzeuge auf Brennstoffzellentechnologie mit Elektroantrieb umzurüsten. Durch den modularen Aufbau der Fahrzeugkomponenten können diese in verschiedenen Systemen bzw. Anwendungen außerhalb von Personenfahrzeugen eingesetzt werden. Zudem wurde ein komplexes Energiemanagementsystem zur energieoptimierten Ansteuerung entwickelt und erprobt. Im Vergleich zu Fahrzeugen mit Batterieantrieb bietet das entwickelte System eine größere Reichweite, eine längere Einsatzdauer sowie eine schnelle Betankung. </t>
  </si>
  <si>
    <t xml:space="preserve">Im Rahmen des Projektes wurden Zusatzmodule für eine mobile Wasserstoffbetankungseinheit von 70 MPa für Fahrzeuge entwickelt, welche eine schnelle, tiefkalte und normkonforme Betankung von brennstoffzellen-elektrischen Fahrzeugen ermöglichen. Im Projektverlauf wurde ein stationärer Hochdruckkompressor zur Bereitstellung des Wasserstoffs bei 700 bar sowie ein Cold Filling Modul mit Kühleinheit für den mitgeführten Tank, ein Steuer- und Messmodul mit Ventiltechnik, eine Zapfsäule für 700 bar und ein Zieltank zur Simulation des zu betankenden Fahrzeuges entwickelt. Zudem wurde eine Tank-App für ein Smartphone entwickelt, welche über WLAN mit dem Cold Filling Modul kommuniziert, den Befüllvorgang aufzeichnet und eine Abrechnung für den Benutzer erstellt. Das System wurde an der Hochschule RheinMain aufgebaut und in Betrieb genommen. </t>
  </si>
  <si>
    <t xml:space="preserve">DB Regio Bus Mitte testet in Frankfurt den Einsatz eines Wasserstoffbusses. Das Modell H2.City Gold des portugiesischen Herstellers CaetanoBus wird vom 21. Januar 2021 bis Ende Februar 2021 auf der Linie 59 über Griesheim nach Frankfurt-Höchst eingesetzt werden. Die Betankung des Wasserstoffbusses findet an der Tankstelle auf dem Gelände des Industrieparks in Frankfurt-Höchst statt. Das Ziel des Einsatzes ist zunächst die Ermittlung von Erfahrungs- und Verbrauchswerten unter realen Bedingungen, welche die Grundlage für den weiteren Einsatz alternativer Antriebe und somit die Erreichung eines emissionsfreien Stadtverkehrs bilden. </t>
  </si>
  <si>
    <t xml:space="preserve">Im Rahmen des Projektes wurden 30 B-Klasse F-CELL Fahrzeuge der Daimler AG in Stuttgart und Frankfurt in Kundenhand unter Alltagsbedingungen betrieben, um die Erleb- und Sichtbarkeit der Technologie zu demonstrieren. Die in dieser Zeit gesammelten Flottendaten wurden mit Hilfe eines FDA-Systems (Fleet Data Acquisition System) erfasst und kontinuierlich ausgewertet. Die Fahrzeuge legten in Summe innerhalb der Projektlaufzeit knapp 1.000.000 km zurück. Im Rahmen der Clean Energy Partnership (CEP) konnte die Normung und Standardisierung der Technologie wesentlich vorangetrieben werden. </t>
  </si>
  <si>
    <t>Im Juli 2017 wurden zunächst zwei gebrauchte 12m-Brennstoffzellenbusse „Citaro FuelCELL-Hybrid“ der Firma EvoBus als gebrauchte Fahrzeuge, welche zuvor bereits in Schweizer Mobilitätsprojekten eingesetzt wurden, gekauft und im Werkslinienverkehr in Frankfurt Höchst eingesetzt. Im Jahr 2018 wurden zwei weitere dieser gebrauchten Modelle angeschafft. Im darauffolgenden Jahr 2019 wurden schließlich vier weitere Brennstoffzellenbusse, ebenfalls Mercedes-Benz Citaro, von der Fahrzeugwerkstätte Falkenried GmbH ohne Förderung aus einem Hamburger Pilotprojekt abgekauft. Diese Busse befinden sich zur Zeit im Linienverkehr um Darmstadt.</t>
  </si>
  <si>
    <t>Im Green City Plan - Masterplan M3 legt die Stadt Mainz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MVG/MM (gemeinsame Beschaffung mit Wiesbaden und Mainz) und insgesamt 27 batterieelektrischen Bussen sowie der Bau einer öffentlichen Wasserstofftankstelle vorgesehen, welche durch einen Elektrolyseur auf dem Betriebsgelände versorgt wird. Hiermit soll die Brennstoffzellentechnologie mit Wasserstoff gefördert und verbreitet werden.</t>
  </si>
  <si>
    <t>Die übergeordnete Betreibergesellschaft H2 MOBILITY Deutschland GmbH und Co. KG wurde 2014 von sechs Unternehmen aus der Gase-, Mineralöl- und Automobilindustrie gegründet mit dem Ziel, den Ausbau einer effizienten und flächendeckenden Wasserstoffinfrastruktur in Deutschland zu beschleunigen. Alle Stationen werden in konventionelle Tankstellen der Gesellschafterunternehmen Shell, TOTAL und OMV integriert und stammen von den drei Technologielieferanten Air Liquide, Linde und NEL. Der Wasserstoff wird üblicherweise per Trailer angeliefert, bei 45 bar gelagert und für die Fahrzeuge beim Tanken auf 700 bar bzw. 350 bar hochverdichtet. Das erste Ziel ist der Betrieb von 100 Wasserstoffstationen in sieben deutschen Ballungszentren (Hamburg, Berlin, Rhein-Ruhr, Frankfurt, Nürnberg, Stuttgart und München), ab 2021 sollen weitere Stationen an Standorten errichtet werden, an denen zum einen eine Nachfrage von Nutzfahrzeugen besteht, aber auch eine öffentliche Tankstelle für Pkw sinnvoll erscheint.</t>
  </si>
  <si>
    <t>Im Rahmen des Projekts H2anau wird die Praxistauglichkeit von Elektrofahrzeugen mit einem brennstoffzellenbasierten Range-Extender für Lieferfahrzeuge getestet. Hierzu werden serienmäßige Elektrofahrzeuge des Modells Renault Kangoo mit Brennstoffzellen nachgerüstet und eine projekteigene Wasserstofftankstelle im Industriepark Wolfgang in Hanau aufgebaut, die nur zur Betankung der Projektfahrzeuge eingesetzt wird. Zudem sind für die elektrische Ladung mehrere firmeneigene Ladepunkte der Projektpartner vorhanden. Die Zufriedenheit der Kooperationspartner mit den Fahrzeugen wurde abschließend unterschiedlich, abhängig von dem jeweiligen Anforderungsprofil und Auftreten von Fehlern, beurteilt.</t>
  </si>
  <si>
    <t>In einem gemeinsamen Forschungsprojekt wollen EDAG und Hexagon Purus, ein Hersteller von Composite-Hochdruckbehältern und -systemen für den Automotive-Bereich, einen flexiblen Hybridspeicher für den Fahrzeugboden entwickeln, in den parallel Batterien und Wasserstoffdrucktanks der neuesten Generation verbaut sind. Dieser soll auf der skalierbaren Fahrzeugplattform EDAG ScaleBase aufbauen. Die jeweilige Speicherzahl soll selbst vom Anwender individuell konfiguriert werden können. Im täglichen Gebrauch soll der Hybridspeicher kurze Strecken batterieelektrisch und lange Strecken mit der Energie aus der Brennstoffzelle versorgen. Durch eine Austauschbarkeit der Speicher soll zudem eine ressourcenschonende Zweitnutzung ermöglicht werden.</t>
  </si>
  <si>
    <t>Entwicklung eines Rollers mit elektrischer Unterstützung, welcher seinen Strom aus einer bordeigenen Brennstoffzelle bezieht. Der Prototyp kann eine Höchstgeschwindigkeit von 20 km/h sowie eine Reichweite von 50 km erreichen und ist im Rahmen eines studentischen Projekts im Innovation Lab an der Hochschule RheinMain entstanden.</t>
  </si>
  <si>
    <t>Im Rahmen des Verbundprojekts MethQuest wird in MethFuel die Erzeugung von Methan aus erneuerbaren Energien (EE-Methan) für Mobilität und stationäre Anwendungen untersucht. Hierzu werden die benötigten Technologien im Erzeugungsprozess von EE-Methan (PtG-Prozess) - Wasserelektrolyse, CO2-Bereitstellung und Methanisierung - weiterentwickelt. Dazu wird für den ersten Schritt der Prozesskette eine überlastfähige PEM-Elektrolyseanalage als Pilotsystem im Industriepark Höchst gebaut. Diese wird von AREVA H2Gen entwickelt und durch begleitende Forschungsarbeit des Fraunhofer ISE unterstützt. Das Gesamtsystem wird von iGas energy entwickelt und durch Infraserv Höchst im Industriepark Höchst betrieben. Neben der PEM-Elektrolyse wird noch die Hochtemperaturelektrolyse am KIT in Karlsruhe näher untersucht und an der TU Berlin eine Machbarkeitsstudie für Meerwasserelektrolyseure durchgeführt.</t>
  </si>
  <si>
    <t>Im Rahmen des Verbundprojekts MethQuest beschäftigt sich MethPower mit der Untersuchung von zwei neuen Blockheizkraftwerk-Motorkonzepten, welche mit erneuerbaren Gasen betrieben werden. Zum einen soll ein neues Konzept für einen BHKW-Motor entwickelt werden, welcher anstelle des üblichen Erdgases mit EE-Methan angetrieben wird. Hier soll das vom Motor ausgestoßene CO2 wieder für die Synthese (Methanisierung) eingesetzt werden können, um so neuen Brennstoff zu generieren. Für das zweite Motorkonzept wird ein Otto-Großgasmotor mit EE-Wasserstoff und äußerer Gemischbildung untersucht. Diese soll die Leistungsdichte eines Erdgasmotors bei geringsten Emissionen erreichen. Die beiden entwickelten Motorkonzepte sollen anschließend gegenübergestellt und technisch bewertet werden.</t>
  </si>
  <si>
    <t>Ein für die Notstromversorgung eines Parkplatzes eingesetzter Dieselgenerator am Frankfurter Flughafen wird durch ein Brennstoffzellensystem ersetzt. Dies sichert die Stromversorgung und bietet im Vergleich zu herkömmlichen Systemen Vorteile in Zuverlässigkeit, Wartungsbedarf und Energieeffizienz. Zudem liefert das eingesetzte 5kW-Brennstoffzellensystem von Rittal eine Überbrückungszeit von bis zu zehn Stunden, während eine rein batteriebetriebene Lösung nur wenige Minuten überbrücken könnte. Im Falle eines Stromausfalls könnte das System einen unterbrechungsfreien Betrieb des Parkscheinautomaten sowie die Hochverfügbarkeit des IT- und Stromnetzwerkes eines nahegelegenen Gebäudes sichern.</t>
  </si>
  <si>
    <t>Das Land Hessen beteiligt sich an einem von dem Brennstoffzellennetzwerk Clean Power Net koordinierten und vom BMVI geförderten Projekt, um die Notstromversorgung von Funkmasten auf Brennstoffzellen umzustellen. Die Funkanlagen, die bei Stromausfall auf Brennstoffzellen anstatt auf Dieselgeneratoren zurückgreifen, können bei Netzausfall bis zu 72 Stunden unterbrechungsfrei Strom liefern und aus der Ferne gewartet werden. Hierbei entstehen weder CO2- noch Partikelemissionen und durch Geräuschlosigkeit der Systeme können diese ebenfalls in Wohngebieten eingesetzt werden.</t>
  </si>
  <si>
    <t>Der Plan der LNVG beschreibt drei Migrationsstufen zur Einführung von Brennstoffzellenbussen im ÖPNV von Groß-Gerau. Diese bestehen aus dem Aufbau einer Wasserstoffinfrastruktur für den Betrieb von Brennstoffzellenbussen, der Bestellung von 22 Brennstoffzellenbussen in Abhängigkeit von Verfügbarkeit und notwendiger Förderung und dem sukzessiven planmäßigen Einsatz der Busse ab 2022. Zusätzlich ist 2020/2021 eine Pilotphase mit zwei Brennstoffzellenbussen geplant. Hier wurde im Mai 2020 ein mit Wasserstoff betriebener Bus des Typs Citaro von Mercedes Benz vorgestellt, welcher zukünftig auf der Buslinie 42 eingesetzt werden soll. 2028 sollen zudem alle 80 Fahrzeuge der Busflotte des Kreises schadstofffrei unterwegs sein.</t>
  </si>
  <si>
    <t>Im Rahmen des Projekts werden die Synergien der Brennstoffzellentechnologie für Rechenzentren genutzt. Mit der Quattro Generation des Herstellers N2telligence kann Strom bezogen werden, Wärme durch Integration des warmen Wassers in die Heizungsanlage übertragen werden und die sauerstoffarme Abluft der Brennstoffzelle zum Brandschutz in Serverräumen verwendet werden. Bei einer Energieeffizienz von mehr als 90 Prozent können bis zu 860.000 Kilowattstunden Strom sowie über 800.000 Kilowattstunden Wärme erzeugt werden und dabei jährlich bis zu 150 Tonnen CO2 eingespart werden.</t>
  </si>
  <si>
    <t>Im Rahmen einer zweiwöchigen Untersuchungsphase fährt ein mit zahlreichen Sensoren ausgestatteter Müllwagen mit herkömmlichem Dieselmotor durch Wiesbaden, um im laufenden Betrieb verschiedene Messwerte zu erfassen und zu speichern. Aus diesen Daten soll dann ein Wasserstoff-Antriebskonzept erarbeitet werden, welches speziell auf die Wiesbadener Anforderungen abgestimmt ist. Unterstützt werden die ELW von LEA, der Landes-Energie-Agentur Hessen sowie vom Ingenieurbüro EMCEL. Sie koordinieren die Feldversuche, unterstützen den Erfahrungsaustausch und vermitteln Förderprogramme, die den Umstieg in Richtung Null-Emission finanzierbar machen.</t>
  </si>
  <si>
    <t>Die Projektplattform zur Erkundung der Strom-zu-Gas-Technologie in der Thüga-Gruppe hat die Praxistauglichkeit von Strom-zu-Gas-Speichertechnologien analysiert und hierzu eine Strom-zu-Gas-Pilotanlage auf dem Gelände der Mainova AG errichtet. Zur Verteilung des Wasserstoffs wird das kommunale Gasverteilnetz verwendet. Neben der Erforschung der technischen Parameter mit Fokus auf den Wirkungsgrad wurden Standardisierungs- und Normungsarbeiten zur Technologie durchgeführt. Bei der Inbetriebnahme der Anlage im Jahr 2014 war dies die weltweit erste Demonstrationsanlage, die Strom in Wasserstoff umgewandelt und in das kommunale Gasverteilnetz eingespeist hat.</t>
  </si>
  <si>
    <t>Die ESWE Verkehrsgesellschaft plant die Beschaffung von 140 Gelenkomnibussen mit Brennstoffzellen-Range-Extender-Technik mit finanzieller Unterstützung durch das BMU/BMVI. Aufgrund der Inbetriebnahme der Wasserstofftankstelle auf dem eigenen Betriebsgelände sowie der längeren Reichweite im Vergleich zu einfachen batteriebetriebenen Bussen bietet sich für die ESWE die Brennstoffzellentechnik besonders an.</t>
  </si>
  <si>
    <t>Das Unternehmen ECT Eco Taxi Deutschland GmbH setzt zwei Brennstoffzellenautos des Modells Hyundai ix35 Fuel Cell für den Taxibetrieb in Wiesbaden ein. Somit wird dort insgesamt eine 17 Pkw starke H2-/Hybrid-Taxi-Flotte betrieben. Im Vergleich zu herkömmlichen Dieselfahrzeugen kann somit pro Jahr und Fahrzeug der Ausstoß von bis zu 1.920 kg CO2 vermieden werden. Durch die mit Verbrennungsmotoren vergleichbare Betankungszeit eignen sich Brennstoffstellenautos besser als batteriebetriebene Fahrzeuge im Taxi-Gewerbe.</t>
  </si>
  <si>
    <t>Im Energiepark Mainz wird eine Power-to-Gas-Anlage betrieben, für die unter anderem auch überschüssiger Strom aus den benachbarten Windkraftanlagen eingesetzt wird. Der Energiepark wurde im Jahr 2015 zunächst als Forschungsprojekt aufgebaut und wird seit Anfang 2018 gemeinsam von Linde und den Mainzer Stadtwerken kommerziell betrieben. Der produzierte Wasserstoff wird vor Ort kurz zwischengespeichert und dann verschiedenen Anwendungen - Industrie, Mobilität, Beimischung ins Erdgasnetz - zugeführt. Drei mit innovativer Protonen-Austausch-Membran-(PEM-)Technologie ausgestattete Elektrolyseure vom Typ SILYZER 200 des Herstellers Siemens werden eingesetzt. Linde ist für die Reinigung, Verdichtung, Speicherung, Abfüllung und Distribution des Wasserstoffs verantwortlich. Der produzierte Wasserstoff wird sowohl an öffentlichen Tankstellen als umweltfreundlicher Energieträger in der Mobilität als auch als grüner Rohstoff an die Industrie verkauft.</t>
  </si>
  <si>
    <t>Im Green City Plan - WI-Connect legt die Stadt Wiesbaden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ESWE sowie der Bau einer öffentlichen Wasserstofftankstelle in Wiesbaden, welche durch einen Elektrolyseur auf dem Betriebsgelände versorgt wird, und eines Technikzentrums in Mainz vorgesehen. Hiermit soll die Brennstoffzellentechnologie mit Wasserstoff gefördert und verbreitet werden. Dies umfasst ebenfalls die Ertüchtigung der ÖPNV-Betriebshöfe und Werkstätten sowie ein Konzept zur Umstellung der gesamten Busflotte auf alternative Antriebe.</t>
  </si>
  <si>
    <t>Nach dem aufgrund von Lieferverzug gescheiterten Projekt H2-Bus Rhein-Main, nachdem sich die weiteren Projektpartner aus Frankfurt und Mainz zurückgezogen hatten, hat ESWE Verkehrsgesellschaft die alleinige Übertragung der Fördermittel vom Bund und der EU zugesagt bekommen. Voraussetzung hierfür ist die Anschaffung von mindestens 10 Brennstoffzellenfahrzeugen, welche bis Dezember 2021 in Betrieb genommen werden müssen. Die ESWE Verkehrsgesellschaft hat hierfür eine europäische Ausschreibung gestartet. Mit der Anschaffung der Brennstoffzellenbusse kann die ESWE auf die bereits vorhandene Wasserstofftankstelle auf dem eigenen Betriebshof aufbauen.</t>
  </si>
  <si>
    <t>Das Konzept des Reallabors RheinMain bestrebt das Ziel, eine Wasserstoffwirtschaft mit nahezu 100%iger Versorgungssicherheit im Rhein-Main-Gebiet aufzubauen. Hierfür werden die verschiedenen Bestandteile in der Prozesskette – Wasserstofferzeugung, -distribution, -speicherung und -verbrauch – in der Region gemeinschaftlich geplant, ausgebaut und vernetzt. In diesem Zusammenhang werden Elektrolyseanlagen in Frankfurt, Mainz und Groß-Geau errichtet, zentrale Wasserstoffdistributionszentren aufgebaut und Transportmöglichkeiten geschaffen. Zudem werden noch eine Methanisierungsanlage sowie ein Brennstoffzellen-Kraftwerk errichtet.</t>
  </si>
  <si>
    <t>Ein regionales Konzept für die Nutzung von Wasserstoff im ÖPNV in der Rhein-Main-Region soll entwickelt, erprobt und optimiert werden. Dazu begleitet das Projekt den Einsatz von Wasserstoffbussen im Projekt H2-Bus Rhein-Main mit dem Ziel der Erforschung aller Aspekte einer regionalen H2-Wertschöpfungskette von der Quelle (EE) bis zum Rad. Zudem soll ein modellbasiertes, bundesländerübergreifendes Rollout-Szenario der Technologie in die Fläche entwickelt werden, welches die Integration in den laufenden, eng getakteten Betrieb der assoziierten Verkehrsbetriebe ermöglicht.</t>
  </si>
  <si>
    <t>Die erste öffentlich zugängliche Wasserstofftankstelle Hessens wurde im November 2006 in Betrieb genommen und vertreibt Wasserstoff, der im Industriepark Höchst als Nebenprodukt bei der Chlorproduktion anfällt und über eine 1,7 km lange Pipeline angeliefert wird. Die Tankstelle, welche im Rahmen des EU-Projekts Zero Regio gefördert wurde, wurde zur betrieblichen Erprobung von Wasserstofftankstellen verwendet und leistete außerdem einen Beitrag zur Weiterentwicklung und allgemeinen Kostensenkung dieser Infrastrukturelemente. Zusätzlich zur 700-bar-Betankung für Pkw wird ebenfalls eine 350-bar-Betankung für Busse angeboten. Die Tankstelle ist als CEP-ready eingestuft und entspricht damit in vollem Umfang den Anforderungen des CEP.</t>
  </si>
  <si>
    <t>In der Machbarkeitsstudie wird von DB Energie im Auftrag der LEA untersucht, wie Wasserstoff technisch, betrieblich und genehmigungsrechtlich über die Schiene transportiert werden kann. Hierzu wurde eine fiktive Bahnstrecke vom Industriepark Höchst nach Friedberg mit einer ebenfalls fiktiven Schienentankstelle festgelegt. Zusätzlich wird bewertet, wie der ÖPNV in Wiesbaden über die Schiene mit Wasserstoff beliefert werden kann. Der Studie zufolge wäre der Schienentransport zum Straßentransport wirtschaftlicher, umweltfreundlicher und zudem entlastend für das Straßennetz.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</si>
</sst>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u/>
      <sz val="11"/>
      <color theme="10"/>
      <name val="Arial"/>
      <family val="2"/>
      <scheme val="minor"/>
    </font>
    <font>
      <sz val="11"/>
      <color theme="1"/>
      <name val="Roboto"/>
    </font>
    <font>
      <sz val="11"/>
      <color theme="0"/>
      <name val="Roboto"/>
    </font>
    <font>
      <b/>
      <sz val="11"/>
      <color theme="0"/>
      <name val="Roboto"/>
    </font>
    <font>
      <u/>
      <sz val="11"/>
      <color rgb="FFC00000"/>
      <name val="Roboto"/>
    </font>
    <font>
      <sz val="11"/>
      <color rgb="FFC00000"/>
      <name val="Roboto"/>
    </font>
    <font>
      <b/>
      <sz val="11"/>
      <color theme="1"/>
      <name val="Arial"/>
      <family val="2"/>
      <scheme val="minor"/>
    </font>
    <font>
      <sz val="24"/>
      <color theme="1"/>
      <name val="Arial"/>
      <family val="2"/>
      <scheme val="minor"/>
    </font>
    <font>
      <b/>
      <sz val="12"/>
      <color theme="1"/>
      <name val="Arial"/>
      <family val="2"/>
      <scheme val="minor"/>
    </font>
    <font>
      <sz val="11"/>
      <color theme="9"/>
      <name val="Arial"/>
      <family val="2"/>
      <scheme val="minor"/>
    </font>
    <font>
      <i/>
      <sz val="11"/>
      <color theme="1"/>
      <name val="Arial"/>
      <family val="2"/>
      <scheme val="minor"/>
    </font>
    <font>
      <vertAlign val="subscript"/>
      <sz val="11"/>
      <color theme="1"/>
      <name val="Roboto"/>
    </font>
    <font>
      <sz val="11"/>
      <color rgb="FF92D050"/>
      <name val="Roboto"/>
    </font>
    <font>
      <vertAlign val="subscript"/>
      <sz val="11"/>
      <color theme="0"/>
      <name val="Roboto"/>
    </font>
    <font>
      <u/>
      <sz val="11"/>
      <color rgb="FFC00000"/>
      <name val="Arial"/>
      <family val="2"/>
      <scheme val="minor"/>
    </font>
    <font>
      <vertAlign val="superscript"/>
      <sz val="11"/>
      <color theme="1"/>
      <name val="Roboto"/>
    </font>
  </fonts>
  <fills count="6">
    <fill>
      <patternFill patternType="none"/>
    </fill>
    <fill>
      <patternFill patternType="gray125"/>
    </fill>
    <fill>
      <patternFill patternType="solid">
        <fgColor theme="9" tint="-0.249977111117893"/>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79998168889431442"/>
        <bgColor indexed="64"/>
      </patternFill>
    </fill>
  </fills>
  <borders count="14">
    <border>
      <left/>
      <right/>
      <top/>
      <bottom/>
      <diagonal/>
    </border>
    <border>
      <left style="thin">
        <color theme="0"/>
      </left>
      <right/>
      <top/>
      <bottom/>
      <diagonal/>
    </border>
    <border>
      <left/>
      <right style="thin">
        <color theme="0"/>
      </right>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top/>
      <bottom style="thin">
        <color theme="1"/>
      </bottom>
      <diagonal/>
    </border>
    <border>
      <left/>
      <right/>
      <top/>
      <bottom style="thin">
        <color theme="1"/>
      </bottom>
      <diagonal/>
    </border>
    <border>
      <left/>
      <right style="medium">
        <color theme="1"/>
      </right>
      <top/>
      <bottom style="thin">
        <color theme="1"/>
      </bottom>
      <diagonal/>
    </border>
  </borders>
  <cellStyleXfs count="2">
    <xf numFmtId="0" fontId="0" fillId="0" borderId="0"/>
    <xf numFmtId="0" fontId="1" fillId="0" borderId="0" applyNumberFormat="0" applyFill="0" applyBorder="0" applyAlignment="0" applyProtection="0"/>
  </cellStyleXfs>
  <cellXfs count="15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xf numFmtId="0" fontId="2" fillId="0" borderId="0" xfId="0" applyFont="1" applyFill="1" applyAlignment="1"/>
    <xf numFmtId="0" fontId="3" fillId="2" borderId="0" xfId="0" applyFont="1" applyFill="1" applyAlignment="1">
      <alignment horizontal="center"/>
    </xf>
    <xf numFmtId="0" fontId="3" fillId="0" borderId="0" xfId="0" applyFont="1" applyFill="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0" xfId="0" applyFont="1" applyFill="1" applyBorder="1" applyAlignment="1">
      <alignment horizontal="center"/>
    </xf>
    <xf numFmtId="0" fontId="4" fillId="0" borderId="0" xfId="0" applyFont="1" applyFill="1" applyAlignment="1">
      <alignment horizontal="center"/>
    </xf>
    <xf numFmtId="0" fontId="6" fillId="0" borderId="0" xfId="0" applyFont="1" applyFill="1" applyAlignment="1"/>
    <xf numFmtId="0" fontId="5" fillId="0" borderId="0" xfId="1" applyFont="1" applyFill="1" applyAlignment="1"/>
    <xf numFmtId="49" fontId="3" fillId="2" borderId="0" xfId="0" applyNumberFormat="1" applyFont="1" applyFill="1" applyBorder="1" applyAlignment="1">
      <alignment horizontal="center"/>
    </xf>
    <xf numFmtId="49" fontId="2" fillId="0" borderId="0" xfId="0" applyNumberFormat="1" applyFont="1" applyAlignment="1"/>
    <xf numFmtId="0" fontId="3" fillId="2" borderId="0" xfId="0" applyFont="1" applyFill="1" applyAlignment="1">
      <alignment horizontal="left"/>
    </xf>
    <xf numFmtId="0" fontId="2" fillId="0" borderId="0" xfId="0" applyFont="1" applyAlignment="1">
      <alignment horizontal="left" vertical="top"/>
    </xf>
    <xf numFmtId="49" fontId="0" fillId="0" borderId="0" xfId="0" applyNumberFormat="1"/>
    <xf numFmtId="0" fontId="3" fillId="2" borderId="1" xfId="0" applyFont="1" applyFill="1" applyBorder="1" applyAlignment="1">
      <alignment horizontal="center" vertical="top"/>
    </xf>
    <xf numFmtId="0" fontId="3" fillId="2" borderId="2" xfId="0" applyFont="1" applyFill="1" applyBorder="1" applyAlignment="1">
      <alignment horizontal="center" vertical="top"/>
    </xf>
    <xf numFmtId="0" fontId="3" fillId="2" borderId="0" xfId="0" applyFont="1" applyFill="1" applyBorder="1" applyAlignment="1">
      <alignment horizontal="center" vertical="top"/>
    </xf>
    <xf numFmtId="0" fontId="2" fillId="0" borderId="0" xfId="0" applyFont="1" applyAlignment="1">
      <alignment vertical="top"/>
    </xf>
    <xf numFmtId="0" fontId="4" fillId="2" borderId="1" xfId="0" applyFont="1" applyFill="1" applyBorder="1" applyAlignment="1">
      <alignment horizontal="center"/>
    </xf>
    <xf numFmtId="0" fontId="4" fillId="2" borderId="0" xfId="0" applyFont="1" applyFill="1" applyBorder="1" applyAlignment="1">
      <alignment horizontal="center"/>
    </xf>
    <xf numFmtId="0" fontId="4" fillId="2" borderId="2" xfId="0" applyFont="1" applyFill="1" applyBorder="1" applyAlignment="1">
      <alignment horizontal="center"/>
    </xf>
    <xf numFmtId="0" fontId="4" fillId="2" borderId="0" xfId="0" applyFont="1" applyFill="1" applyAlignment="1">
      <alignment horizontal="center"/>
    </xf>
    <xf numFmtId="0" fontId="4" fillId="2" borderId="0" xfId="0" applyFont="1" applyFill="1" applyBorder="1" applyAlignment="1">
      <alignment horizontal="center"/>
    </xf>
    <xf numFmtId="0" fontId="4" fillId="2" borderId="1" xfId="0" applyFont="1" applyFill="1" applyBorder="1" applyAlignment="1">
      <alignment horizontal="center"/>
    </xf>
    <xf numFmtId="0" fontId="4" fillId="2" borderId="0" xfId="0" applyFont="1" applyFill="1" applyBorder="1" applyAlignment="1">
      <alignment horizontal="center"/>
    </xf>
    <xf numFmtId="0" fontId="4" fillId="2" borderId="0" xfId="0" applyFont="1" applyFill="1" applyAlignment="1">
      <alignment horizontal="center"/>
    </xf>
    <xf numFmtId="0" fontId="4" fillId="2" borderId="0" xfId="0" applyFont="1" applyFill="1" applyBorder="1" applyAlignment="1">
      <alignment horizontal="center"/>
    </xf>
    <xf numFmtId="0" fontId="7" fillId="0" borderId="0" xfId="0" applyFont="1"/>
    <xf numFmtId="49" fontId="3" fillId="0" borderId="0" xfId="0" applyNumberFormat="1" applyFont="1" applyFill="1" applyBorder="1" applyAlignment="1">
      <alignment horizontal="center"/>
    </xf>
    <xf numFmtId="0" fontId="6" fillId="0" borderId="0" xfId="0" applyFont="1" applyFill="1" applyAlignment="1">
      <alignment wrapText="1"/>
    </xf>
    <xf numFmtId="0" fontId="2" fillId="0" borderId="1" xfId="0" applyFont="1" applyFill="1" applyBorder="1" applyAlignment="1"/>
    <xf numFmtId="0" fontId="2" fillId="0" borderId="0" xfId="0" applyFont="1" applyFill="1" applyBorder="1" applyAlignment="1"/>
    <xf numFmtId="0" fontId="2" fillId="0" borderId="0" xfId="0" applyFont="1" applyFill="1" applyAlignment="1">
      <alignment horizontal="left"/>
    </xf>
    <xf numFmtId="0" fontId="2" fillId="0" borderId="2" xfId="0" applyFont="1" applyFill="1" applyBorder="1" applyAlignment="1"/>
    <xf numFmtId="49" fontId="2" fillId="0" borderId="0" xfId="0" quotePrefix="1" applyNumberFormat="1" applyFont="1" applyFill="1" applyBorder="1" applyAlignment="1"/>
    <xf numFmtId="0" fontId="2" fillId="0" borderId="0" xfId="0" quotePrefix="1" applyFont="1" applyFill="1" applyBorder="1" applyAlignment="1"/>
    <xf numFmtId="0" fontId="2" fillId="0" borderId="0" xfId="0" applyFont="1" applyAlignment="1">
      <alignment horizontal="center"/>
    </xf>
    <xf numFmtId="0" fontId="4" fillId="2" borderId="0" xfId="0" applyFont="1" applyFill="1" applyBorder="1" applyAlignment="1">
      <alignment horizontal="center"/>
    </xf>
    <xf numFmtId="0" fontId="4" fillId="2" borderId="0" xfId="0" applyFont="1" applyFill="1" applyBorder="1" applyAlignment="1">
      <alignment horizontal="center"/>
    </xf>
    <xf numFmtId="49" fontId="1" fillId="0" borderId="0" xfId="1" applyNumberFormat="1" applyFill="1" applyBorder="1" applyAlignment="1"/>
    <xf numFmtId="0" fontId="0" fillId="0" borderId="0" xfId="0" applyFill="1"/>
    <xf numFmtId="0" fontId="2" fillId="0" borderId="2" xfId="0" applyFont="1" applyFill="1" applyBorder="1" applyAlignment="1">
      <alignment horizontal="left" vertical="top"/>
    </xf>
    <xf numFmtId="0" fontId="2" fillId="0" borderId="0" xfId="0" quotePrefix="1" applyFont="1" applyFill="1" applyAlignment="1"/>
    <xf numFmtId="49" fontId="0" fillId="0" borderId="0" xfId="0" applyNumberFormat="1" applyFill="1"/>
    <xf numFmtId="0" fontId="2" fillId="3" borderId="1" xfId="0" applyFont="1" applyFill="1" applyBorder="1" applyAlignment="1"/>
    <xf numFmtId="0" fontId="2" fillId="3" borderId="0" xfId="0" applyFont="1" applyFill="1" applyBorder="1" applyAlignment="1"/>
    <xf numFmtId="0" fontId="5" fillId="3" borderId="1" xfId="1" applyFont="1" applyFill="1" applyBorder="1" applyAlignment="1">
      <alignment horizontal="left"/>
    </xf>
    <xf numFmtId="0" fontId="15" fillId="3" borderId="2" xfId="1" applyFont="1" applyFill="1" applyBorder="1" applyAlignment="1">
      <alignment horizontal="left"/>
    </xf>
    <xf numFmtId="3" fontId="2" fillId="3" borderId="0" xfId="0" applyNumberFormat="1" applyFont="1" applyFill="1" applyBorder="1" applyAlignment="1"/>
    <xf numFmtId="0" fontId="5" fillId="3" borderId="2" xfId="1" applyFont="1" applyFill="1" applyBorder="1" applyAlignment="1">
      <alignment horizontal="left"/>
    </xf>
    <xf numFmtId="0" fontId="15" fillId="3" borderId="1" xfId="1" applyFont="1" applyFill="1" applyBorder="1" applyAlignment="1">
      <alignment horizontal="left"/>
    </xf>
    <xf numFmtId="4" fontId="2" fillId="3" borderId="0" xfId="0" applyNumberFormat="1" applyFont="1" applyFill="1" applyBorder="1" applyAlignment="1"/>
    <xf numFmtId="0" fontId="6" fillId="3" borderId="1" xfId="0" applyFont="1" applyFill="1" applyBorder="1" applyAlignment="1">
      <alignment horizontal="left"/>
    </xf>
    <xf numFmtId="0" fontId="6" fillId="3" borderId="0" xfId="0" applyFont="1" applyFill="1" applyAlignment="1"/>
    <xf numFmtId="0" fontId="2" fillId="3" borderId="0" xfId="0" applyFont="1" applyFill="1" applyAlignment="1"/>
    <xf numFmtId="0" fontId="2" fillId="5" borderId="0" xfId="0" applyFont="1" applyFill="1" applyAlignment="1"/>
    <xf numFmtId="0" fontId="2" fillId="5" borderId="0" xfId="0" applyFont="1" applyFill="1" applyAlignment="1">
      <alignment horizontal="left"/>
    </xf>
    <xf numFmtId="0" fontId="15" fillId="5" borderId="1" xfId="1" applyFont="1" applyFill="1" applyBorder="1" applyAlignment="1">
      <alignment horizontal="left"/>
    </xf>
    <xf numFmtId="0" fontId="1" fillId="5" borderId="1" xfId="1" applyFill="1" applyBorder="1" applyAlignment="1">
      <alignment horizontal="left"/>
    </xf>
    <xf numFmtId="0" fontId="2" fillId="3" borderId="0" xfId="0" applyFont="1" applyFill="1" applyAlignment="1">
      <alignment horizontal="left"/>
    </xf>
    <xf numFmtId="0" fontId="2" fillId="3" borderId="1" xfId="0" applyFont="1" applyFill="1" applyBorder="1" applyAlignment="1">
      <alignment horizontal="right"/>
    </xf>
    <xf numFmtId="14" fontId="2" fillId="3" borderId="2" xfId="0" applyNumberFormat="1" applyFont="1" applyFill="1" applyBorder="1" applyAlignment="1">
      <alignment horizontal="right"/>
    </xf>
    <xf numFmtId="49" fontId="2" fillId="3" borderId="0" xfId="0" applyNumberFormat="1" applyFont="1" applyFill="1" applyBorder="1" applyAlignment="1"/>
    <xf numFmtId="0" fontId="2" fillId="3" borderId="2" xfId="0" applyFont="1" applyFill="1" applyBorder="1" applyAlignment="1"/>
    <xf numFmtId="49" fontId="2" fillId="3" borderId="0" xfId="0" quotePrefix="1" applyNumberFormat="1" applyFont="1" applyFill="1" applyBorder="1" applyAlignment="1"/>
    <xf numFmtId="3" fontId="2" fillId="3" borderId="1" xfId="0" applyNumberFormat="1" applyFont="1" applyFill="1" applyBorder="1" applyAlignment="1">
      <alignment horizontal="center"/>
    </xf>
    <xf numFmtId="3" fontId="2" fillId="3" borderId="0" xfId="0" applyNumberFormat="1" applyFont="1" applyFill="1" applyBorder="1" applyAlignment="1">
      <alignment horizontal="center"/>
    </xf>
    <xf numFmtId="49" fontId="2" fillId="3" borderId="1" xfId="0" applyNumberFormat="1" applyFont="1" applyFill="1" applyBorder="1" applyAlignment="1">
      <alignment horizontal="right"/>
    </xf>
    <xf numFmtId="49" fontId="2" fillId="3" borderId="2" xfId="0" applyNumberFormat="1" applyFont="1" applyFill="1" applyBorder="1" applyAlignment="1">
      <alignment horizontal="right"/>
    </xf>
    <xf numFmtId="0" fontId="2" fillId="3" borderId="2" xfId="0" applyFont="1" applyFill="1" applyBorder="1" applyAlignment="1">
      <alignment horizontal="right"/>
    </xf>
    <xf numFmtId="3" fontId="2" fillId="3" borderId="1" xfId="0" quotePrefix="1" applyNumberFormat="1" applyFont="1" applyFill="1" applyBorder="1" applyAlignment="1">
      <alignment horizontal="center"/>
    </xf>
    <xf numFmtId="0" fontId="13" fillId="3" borderId="0" xfId="0" applyFont="1" applyFill="1" applyAlignment="1">
      <alignment horizontal="left"/>
    </xf>
    <xf numFmtId="4" fontId="2" fillId="3" borderId="1" xfId="0" quotePrefix="1" applyNumberFormat="1" applyFont="1" applyFill="1" applyBorder="1" applyAlignment="1">
      <alignment horizontal="center"/>
    </xf>
    <xf numFmtId="4" fontId="2" fillId="3" borderId="1" xfId="0" applyNumberFormat="1" applyFont="1" applyFill="1" applyBorder="1" applyAlignment="1">
      <alignment horizontal="center"/>
    </xf>
    <xf numFmtId="0" fontId="2" fillId="3" borderId="0" xfId="0" quotePrefix="1" applyFont="1" applyFill="1" applyBorder="1" applyAlignment="1"/>
    <xf numFmtId="4" fontId="2" fillId="3" borderId="2" xfId="0" applyNumberFormat="1" applyFont="1" applyFill="1" applyBorder="1" applyAlignment="1"/>
    <xf numFmtId="0" fontId="2" fillId="3" borderId="0" xfId="0" applyFont="1" applyFill="1" applyBorder="1" applyAlignment="1">
      <alignment wrapText="1"/>
    </xf>
    <xf numFmtId="49" fontId="2" fillId="5" borderId="0" xfId="0" applyNumberFormat="1" applyFont="1" applyFill="1" applyAlignment="1"/>
    <xf numFmtId="0" fontId="2" fillId="5" borderId="0" xfId="0" applyFont="1" applyFill="1" applyAlignment="1">
      <alignment horizontal="center"/>
    </xf>
    <xf numFmtId="0" fontId="2" fillId="3" borderId="1" xfId="0" applyFont="1" applyFill="1" applyBorder="1" applyAlignment="1">
      <alignment horizontal="center"/>
    </xf>
    <xf numFmtId="3" fontId="2" fillId="3" borderId="0" xfId="0" quotePrefix="1" applyNumberFormat="1" applyFont="1" applyFill="1" applyBorder="1" applyAlignment="1"/>
    <xf numFmtId="0" fontId="2" fillId="3" borderId="0" xfId="0" quotePrefix="1" applyFont="1" applyFill="1" applyAlignment="1"/>
    <xf numFmtId="49" fontId="1" fillId="3" borderId="0" xfId="1" applyNumberFormat="1" applyFill="1" applyBorder="1" applyAlignment="1"/>
    <xf numFmtId="3" fontId="2" fillId="3" borderId="0" xfId="0" quotePrefix="1" applyNumberFormat="1" applyFont="1" applyFill="1" applyAlignment="1"/>
    <xf numFmtId="0" fontId="2" fillId="3" borderId="2" xfId="0" applyFont="1" applyFill="1" applyBorder="1" applyAlignment="1">
      <alignment horizontal="left" vertical="top"/>
    </xf>
    <xf numFmtId="0" fontId="1" fillId="3" borderId="1" xfId="1" applyFill="1" applyBorder="1" applyAlignment="1"/>
    <xf numFmtId="0" fontId="0" fillId="4" borderId="0" xfId="0" applyFill="1"/>
    <xf numFmtId="0" fontId="8" fillId="0" borderId="3" xfId="0" applyFont="1" applyFill="1" applyBorder="1"/>
    <xf numFmtId="0" fontId="0" fillId="0" borderId="4" xfId="0" applyFill="1" applyBorder="1"/>
    <xf numFmtId="0" fontId="0" fillId="0" borderId="5" xfId="0" applyFill="1" applyBorder="1"/>
    <xf numFmtId="0" fontId="0" fillId="0" borderId="6" xfId="0" applyFill="1" applyBorder="1"/>
    <xf numFmtId="0" fontId="0" fillId="0" borderId="0" xfId="0" applyFill="1" applyBorder="1"/>
    <xf numFmtId="0" fontId="0" fillId="0" borderId="7" xfId="0" applyFill="1" applyBorder="1"/>
    <xf numFmtId="0" fontId="9" fillId="0" borderId="6" xfId="0" applyFont="1" applyFill="1" applyBorder="1"/>
    <xf numFmtId="0" fontId="7" fillId="0" borderId="6" xfId="0" applyFont="1" applyFill="1" applyBorder="1"/>
    <xf numFmtId="0" fontId="11" fillId="0" borderId="6" xfId="0" applyFont="1" applyFill="1" applyBorder="1" applyAlignment="1">
      <alignment horizontal="left" wrapText="1"/>
    </xf>
    <xf numFmtId="0" fontId="11" fillId="0" borderId="0" xfId="0" applyFont="1" applyFill="1" applyBorder="1" applyAlignment="1">
      <alignment horizontal="left" wrapText="1"/>
    </xf>
    <xf numFmtId="0" fontId="11" fillId="0" borderId="7" xfId="0" applyFont="1" applyFill="1" applyBorder="1" applyAlignment="1">
      <alignment horizontal="left" wrapText="1"/>
    </xf>
    <xf numFmtId="0" fontId="7" fillId="0" borderId="11" xfId="0" applyFont="1" applyFill="1" applyBorder="1"/>
    <xf numFmtId="0" fontId="0" fillId="0" borderId="12" xfId="0" applyFill="1" applyBorder="1"/>
    <xf numFmtId="0" fontId="0" fillId="0" borderId="13" xfId="0" applyFill="1" applyBorder="1"/>
    <xf numFmtId="0" fontId="7" fillId="0" borderId="0" xfId="0" applyFont="1" applyFill="1" applyBorder="1"/>
    <xf numFmtId="0" fontId="7" fillId="0" borderId="7" xfId="0" applyFont="1" applyFill="1" applyBorder="1"/>
    <xf numFmtId="0" fontId="0" fillId="0" borderId="6" xfId="0" applyFill="1" applyBorder="1" applyAlignment="1">
      <alignment vertical="top"/>
    </xf>
    <xf numFmtId="0" fontId="0" fillId="0" borderId="0" xfId="0" applyFill="1" applyBorder="1" applyAlignment="1">
      <alignment vertical="top" wrapText="1"/>
    </xf>
    <xf numFmtId="0" fontId="0" fillId="0" borderId="0" xfId="0" applyFill="1" applyBorder="1" applyAlignment="1">
      <alignment vertical="top"/>
    </xf>
    <xf numFmtId="14" fontId="0" fillId="0" borderId="0" xfId="0" applyNumberFormat="1" applyFill="1" applyBorder="1" applyAlignment="1">
      <alignment vertical="top"/>
    </xf>
    <xf numFmtId="0" fontId="0" fillId="0" borderId="7" xfId="0" applyFill="1" applyBorder="1" applyAlignment="1">
      <alignment vertical="top"/>
    </xf>
    <xf numFmtId="0" fontId="10" fillId="0" borderId="6" xfId="0" applyFont="1" applyFill="1" applyBorder="1"/>
    <xf numFmtId="0" fontId="10" fillId="0" borderId="0" xfId="0" applyFont="1" applyFill="1" applyBorder="1"/>
    <xf numFmtId="0" fontId="10" fillId="0" borderId="0" xfId="0" quotePrefix="1" applyFont="1" applyFill="1" applyBorder="1"/>
    <xf numFmtId="0" fontId="10" fillId="0" borderId="7" xfId="0" applyFont="1" applyFill="1" applyBorder="1"/>
    <xf numFmtId="0" fontId="0" fillId="0" borderId="8" xfId="0" applyFill="1" applyBorder="1"/>
    <xf numFmtId="0" fontId="0" fillId="0" borderId="9" xfId="0" applyFill="1" applyBorder="1"/>
    <xf numFmtId="0" fontId="0" fillId="0" borderId="10" xfId="0" applyFill="1" applyBorder="1"/>
    <xf numFmtId="0" fontId="4" fillId="2" borderId="1" xfId="0" applyFont="1" applyFill="1" applyBorder="1" applyAlignment="1">
      <alignment horizontal="center"/>
    </xf>
    <xf numFmtId="49" fontId="2" fillId="3" borderId="0" xfId="0" applyNumberFormat="1" applyFont="1" applyFill="1" applyBorder="1" applyAlignment="1">
      <alignment horizontal="right"/>
    </xf>
    <xf numFmtId="4" fontId="2" fillId="3" borderId="0" xfId="0" applyNumberFormat="1" applyFont="1" applyFill="1" applyBorder="1" applyAlignment="1">
      <alignment horizontal="center"/>
    </xf>
    <xf numFmtId="0" fontId="4" fillId="2" borderId="0" xfId="0" applyFont="1" applyFill="1" applyAlignment="1">
      <alignment horizontal="center"/>
    </xf>
    <xf numFmtId="16" fontId="2" fillId="3" borderId="0" xfId="0" quotePrefix="1" applyNumberFormat="1" applyFont="1" applyFill="1" applyBorder="1" applyAlignment="1"/>
    <xf numFmtId="0" fontId="2" fillId="3" borderId="0" xfId="0" applyFont="1" applyFill="1" applyAlignment="1">
      <alignment wrapText="1"/>
    </xf>
    <xf numFmtId="0" fontId="2" fillId="5" borderId="1" xfId="0" applyFont="1" applyFill="1" applyBorder="1" applyAlignment="1"/>
    <xf numFmtId="49" fontId="2" fillId="5" borderId="1" xfId="0" applyNumberFormat="1" applyFont="1" applyFill="1" applyBorder="1" applyAlignment="1">
      <alignment horizontal="right"/>
    </xf>
    <xf numFmtId="49" fontId="2" fillId="5" borderId="2" xfId="0" applyNumberFormat="1" applyFont="1" applyFill="1" applyBorder="1" applyAlignment="1">
      <alignment horizontal="right"/>
    </xf>
    <xf numFmtId="14" fontId="2" fillId="3" borderId="0" xfId="0" applyNumberFormat="1" applyFont="1" applyFill="1" applyBorder="1" applyAlignment="1">
      <alignment horizontal="right"/>
    </xf>
    <xf numFmtId="49" fontId="2" fillId="3" borderId="1" xfId="0" applyNumberFormat="1" applyFont="1" applyFill="1" applyBorder="1" applyAlignment="1"/>
    <xf numFmtId="0" fontId="2" fillId="5" borderId="2" xfId="0" applyFont="1" applyFill="1" applyBorder="1" applyAlignment="1"/>
    <xf numFmtId="49" fontId="2" fillId="3" borderId="1" xfId="0" quotePrefix="1" applyNumberFormat="1" applyFont="1" applyFill="1" applyBorder="1" applyAlignment="1"/>
    <xf numFmtId="0" fontId="2" fillId="5" borderId="1" xfId="0" applyFont="1" applyFill="1" applyBorder="1" applyAlignment="1">
      <alignment horizontal="center"/>
    </xf>
    <xf numFmtId="3" fontId="2" fillId="3" borderId="0" xfId="0" quotePrefix="1" applyNumberFormat="1" applyFont="1" applyFill="1" applyBorder="1" applyAlignment="1">
      <alignment horizontal="center"/>
    </xf>
    <xf numFmtId="4" fontId="2" fillId="3" borderId="0" xfId="0" quotePrefix="1" applyNumberFormat="1" applyFont="1" applyFill="1" applyBorder="1" applyAlignment="1"/>
    <xf numFmtId="4" fontId="2" fillId="3" borderId="1" xfId="0" applyNumberFormat="1" applyFont="1" applyFill="1" applyBorder="1" applyAlignment="1"/>
    <xf numFmtId="4" fontId="2" fillId="3" borderId="2" xfId="0" quotePrefix="1" applyNumberFormat="1" applyFont="1" applyFill="1" applyBorder="1" applyAlignment="1"/>
    <xf numFmtId="0" fontId="6" fillId="3" borderId="2" xfId="0" applyFont="1" applyFill="1" applyBorder="1" applyAlignment="1">
      <alignment horizontal="left"/>
    </xf>
    <xf numFmtId="0" fontId="4" fillId="2" borderId="0" xfId="0" applyFont="1" applyFill="1" applyBorder="1" applyAlignment="1">
      <alignment horizontal="center" vertical="top"/>
    </xf>
    <xf numFmtId="49" fontId="2" fillId="5" borderId="0" xfId="0" applyNumberFormat="1" applyFont="1" applyFill="1" applyBorder="1" applyAlignment="1"/>
    <xf numFmtId="0" fontId="11" fillId="0" borderId="6" xfId="0" applyFont="1" applyFill="1" applyBorder="1" applyAlignment="1">
      <alignment horizontal="left" wrapText="1"/>
    </xf>
    <xf numFmtId="0" fontId="11" fillId="0" borderId="0" xfId="0" applyFont="1" applyFill="1" applyBorder="1" applyAlignment="1">
      <alignment horizontal="left" wrapText="1"/>
    </xf>
    <xf numFmtId="0" fontId="11" fillId="0" borderId="7" xfId="0" applyFont="1" applyFill="1" applyBorder="1" applyAlignment="1">
      <alignment horizontal="left" wrapText="1"/>
    </xf>
    <xf numFmtId="0" fontId="0" fillId="0" borderId="6" xfId="0" applyFont="1" applyFill="1" applyBorder="1" applyAlignment="1">
      <alignment horizontal="left" wrapText="1"/>
    </xf>
    <xf numFmtId="0" fontId="0" fillId="0" borderId="0" xfId="0" applyFont="1" applyFill="1" applyBorder="1" applyAlignment="1">
      <alignment horizontal="left" wrapText="1"/>
    </xf>
    <xf numFmtId="0" fontId="0" fillId="0" borderId="7" xfId="0" applyFont="1" applyFill="1" applyBorder="1" applyAlignment="1">
      <alignment horizontal="left" wrapText="1"/>
    </xf>
    <xf numFmtId="0" fontId="0" fillId="0" borderId="6"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7" xfId="0" applyFont="1" applyFill="1" applyBorder="1" applyAlignment="1">
      <alignment horizontal="left" vertical="top"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1" xfId="0" applyFont="1" applyFill="1" applyBorder="1" applyAlignment="1">
      <alignment horizontal="center" vertical="top"/>
    </xf>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4" fillId="2" borderId="0" xfId="0" applyFont="1" applyFill="1" applyAlignment="1">
      <alignment horizontal="center"/>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H2Regio_PPT">
  <a:themeElements>
    <a:clrScheme name="MH2Regio 25012021">
      <a:dk1>
        <a:srgbClr val="000000"/>
      </a:dk1>
      <a:lt1>
        <a:sysClr val="window" lastClr="FFFFFF"/>
      </a:lt1>
      <a:dk2>
        <a:srgbClr val="BD1B2E"/>
      </a:dk2>
      <a:lt2>
        <a:srgbClr val="0091A2"/>
      </a:lt2>
      <a:accent1>
        <a:srgbClr val="169FDB"/>
      </a:accent1>
      <a:accent2>
        <a:srgbClr val="033572"/>
      </a:accent2>
      <a:accent3>
        <a:srgbClr val="B2D3F0"/>
      </a:accent3>
      <a:accent4>
        <a:srgbClr val="5DB4C8"/>
      </a:accent4>
      <a:accent5>
        <a:srgbClr val="668DA2"/>
      </a:accent5>
      <a:accent6>
        <a:srgbClr val="7D8386"/>
      </a:accent6>
      <a:hlink>
        <a:srgbClr val="0091A2"/>
      </a:hlink>
      <a:folHlink>
        <a:srgbClr val="BFC3C6"/>
      </a:folHlink>
    </a:clrScheme>
    <a:fontScheme name="MH2Regio">
      <a:majorFont>
        <a:latin typeface="Arial"/>
        <a:ea typeface=""/>
        <a:cs typeface=""/>
      </a:majorFont>
      <a:minorFont>
        <a:latin typeface="Arial"/>
        <a:ea typeface=""/>
        <a:cs typeface=""/>
      </a:minorFont>
    </a:fontScheme>
    <a:fmtScheme name="Office Them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gray">
        <a:solidFill>
          <a:schemeClr val="accent1"/>
        </a:solidFill>
        <a:ln>
          <a:noFill/>
        </a:ln>
      </a:spPr>
      <a:bodyPr rot="0" spcFirstLastPara="0" vertOverflow="overflow" horzOverflow="overflow" vert="horz" wrap="square" lIns="72000" tIns="72000" rIns="72000" bIns="72000" numCol="1" spcCol="0" rtlCol="0" fromWordArt="0" anchor="ctr" anchorCtr="0" forceAA="0" compatLnSpc="1">
        <a:prstTxWarp prst="textNoShape">
          <a:avLst/>
        </a:prstTxWarp>
        <a:noAutofit/>
      </a:bodyPr>
      <a:lstStyle>
        <a:defPPr algn="ctr" rtl="0" eaLnBrk="1" fontAlgn="auto" hangingPunct="1">
          <a:lnSpc>
            <a:spcPct val="100000"/>
          </a:lnSpc>
          <a:spcBef>
            <a:spcPts val="300"/>
          </a:spcBef>
          <a:spcAft>
            <a:spcPts val="300"/>
          </a:spcAft>
          <a:defRPr sz="1400" b="0" i="0" u="none" baseline="0" dirty="0" smtClean="0">
            <a:solidFill>
              <a:srgbClr val="FFFFFF"/>
            </a:solidFill>
            <a:latin typeface="+mj-lt"/>
          </a:defRPr>
        </a:defPPr>
      </a:lstStyle>
      <a:style>
        <a:lnRef idx="2">
          <a:schemeClr val="accent1">
            <a:shade val="50000"/>
          </a:schemeClr>
        </a:lnRef>
        <a:fillRef idx="1">
          <a:schemeClr val="accent1"/>
        </a:fillRef>
        <a:effectRef idx="0">
          <a:schemeClr val="accent1"/>
        </a:effectRef>
        <a:fontRef idx="minor">
          <a:schemeClr val="lt1"/>
        </a:fontRef>
      </a:style>
    </a:spDef>
    <a:lnDef>
      <a:spPr bwMode="gray">
        <a:ln w="12700">
          <a:solidFill>
            <a:schemeClr val="accent1"/>
          </a:solidFill>
        </a:ln>
      </a:spPr>
      <a:bodyPr/>
      <a:lstStyle/>
      <a:style>
        <a:lnRef idx="1">
          <a:schemeClr val="accent1"/>
        </a:lnRef>
        <a:fillRef idx="0">
          <a:schemeClr val="accent1"/>
        </a:fillRef>
        <a:effectRef idx="0">
          <a:schemeClr val="accent1"/>
        </a:effectRef>
        <a:fontRef idx="minor">
          <a:schemeClr val="tx1"/>
        </a:fontRef>
      </a:style>
    </a:lnDef>
    <a:txDef>
      <a:spPr bwMode="gray">
        <a:noFill/>
        <a:ln w="12700">
          <a:noFill/>
        </a:ln>
      </a:spPr>
      <a:bodyPr vert="horz" wrap="none" lIns="0" tIns="0" rIns="0" bIns="0" rtlCol="0">
        <a:noAutofit/>
      </a:bodyPr>
      <a:lstStyle>
        <a:defPPr marL="0" marR="0" indent="0" algn="l" defTabSz="685766" rtl="0" eaLnBrk="1" fontAlgn="auto" latinLnBrk="0" hangingPunct="1">
          <a:lnSpc>
            <a:spcPct val="100000"/>
          </a:lnSpc>
          <a:spcBef>
            <a:spcPts val="300"/>
          </a:spcBef>
          <a:spcAft>
            <a:spcPts val="300"/>
          </a:spcAft>
          <a:buClrTx/>
          <a:buSzTx/>
          <a:buFont typeface="Arial" panose="020B0604020202020204" pitchFamily="34" charset="0"/>
          <a:buNone/>
          <a:tabLst/>
          <a:defRPr kumimoji="0" sz="1400" b="0" i="0" u="none" strike="noStrike" kern="1200" cap="none" spc="0" normalizeH="0" baseline="0" noProof="0" smtClean="0">
            <a:ln>
              <a:noFill/>
            </a:ln>
            <a:effectLst/>
            <a:uLnTx/>
            <a:uFillTx/>
            <a:latin typeface="Tahoma" panose="020B0604030504040204" pitchFamily="34" charset="0"/>
            <a:ea typeface="Tahoma" panose="020B0604030504040204" pitchFamily="34" charset="0"/>
            <a:cs typeface="Tahoma" panose="020B0604030504040204" pitchFamily="34" charset="0"/>
          </a:defRPr>
        </a:defPPr>
      </a:lstStyle>
    </a:txDef>
  </a:objectDefaults>
  <a:extraClrSchemeLst/>
  <a:extLst>
    <a:ext uri="{05A4C25C-085E-4340-85A3-A5531E510DB2}">
      <thm15:themeFamily xmlns:thm15="http://schemas.microsoft.com/office/thememl/2012/main" name="MH2Regio_PPT" id="{30E9F537-424B-473C-8B38-77915CE924D2}" vid="{FDD80F65-9248-4065-8F0C-8E12EA6415AC}"/>
    </a:ext>
  </a:extLst>
</a:theme>
</file>

<file path=xl/worksheets/_rels/sheet2.xml.rels><?xml version="1.0" encoding="UTF-8" standalone="yes"?>
<Relationships xmlns="http://schemas.openxmlformats.org/package/2006/relationships"><Relationship Id="rId13" Type="http://schemas.openxmlformats.org/officeDocument/2006/relationships/hyperlink" Target="https://www.h2bz-hessen.de/Nachrichten/33165" TargetMode="External"/><Relationship Id="rId18" Type="http://schemas.openxmlformats.org/officeDocument/2006/relationships/hyperlink" Target="https://www.mainova.de/de/ihre-mainova/ueber-uns/waerme-stromversorgung/mh2regio" TargetMode="External"/><Relationship Id="rId26" Type="http://schemas.openxmlformats.org/officeDocument/2006/relationships/hyperlink" Target="https://www.h2bz-hessen.de/Nachrichten/33468" TargetMode="External"/><Relationship Id="rId39" Type="http://schemas.openxmlformats.org/officeDocument/2006/relationships/hyperlink" Target="https://www.innovationsfoerderung-hessen.de/projektbeispiele" TargetMode="External"/><Relationship Id="rId21" Type="http://schemas.openxmlformats.org/officeDocument/2006/relationships/hyperlink" Target="https://www.now-gmbh.de/projektfinder/demonstration-mercedes-benz-b-klasse-f-cell-flotte-in-stuttgart-und-frankfurt-cep/" TargetMode="External"/><Relationship Id="rId34" Type="http://schemas.openxmlformats.org/officeDocument/2006/relationships/hyperlink" Target="https://www.hessenschau.de/wirtschaft/wasserstoff-tankstelle-eroeffnet---kundschaft-gibt-es-keine,wasserstofftankstelle-wiesbaden-100.html" TargetMode="External"/><Relationship Id="rId42" Type="http://schemas.openxmlformats.org/officeDocument/2006/relationships/hyperlink" Target="https://www.all-electronics.de/edag-und-hexagon-purus-wollen-flexiblen-hybridspeicher-entwickeln/" TargetMode="External"/><Relationship Id="rId47" Type="http://schemas.openxmlformats.org/officeDocument/2006/relationships/hyperlink" Target="https://www.energie-und-management.de/nachrichten/detail/gruener-wasserstoff-fuer-hanauer-industriepark-108526" TargetMode="External"/><Relationship Id="rId50" Type="http://schemas.openxmlformats.org/officeDocument/2006/relationships/hyperlink" Target="https://www.hessen-schafft-wissen.de/dynasite.cfm?dsmid=503079&amp;pid=34&amp;skipfurl=1" TargetMode="External"/><Relationship Id="rId55" Type="http://schemas.openxmlformats.org/officeDocument/2006/relationships/hyperlink" Target="https://piwi.wiesbaden.de/sitzungsvorlage/detail/2477828?dokument=2477835" TargetMode="External"/><Relationship Id="rId7" Type="http://schemas.openxmlformats.org/officeDocument/2006/relationships/hyperlink" Target="https://www.traffiq.de/traffiq/planungen-und-projekte/neue-mobilitaet.html" TargetMode="External"/><Relationship Id="rId12" Type="http://schemas.openxmlformats.org/officeDocument/2006/relationships/hyperlink" Target="https://www.traffiq.de/traffiq/planungen-und-projekte/neue-mobilitaet.html" TargetMode="External"/><Relationship Id="rId17" Type="http://schemas.openxmlformats.org/officeDocument/2006/relationships/hyperlink" Target="https://www.book-n-drive.de/aktuelles/nachhaltig-wachsen-book-n-drive-begruesst-das1.000ste-auto-und-setzt-auf-erneuerbare-energie" TargetMode="External"/><Relationship Id="rId25" Type="http://schemas.openxmlformats.org/officeDocument/2006/relationships/hyperlink" Target="https://www.h2bz-hessen.de/Nachrichten/34267" TargetMode="External"/><Relationship Id="rId33" Type="http://schemas.openxmlformats.org/officeDocument/2006/relationships/hyperlink" Target="https://www.echo-online.de/lokales/kreis-gross-gerau/kreis-gross-gerau/erste-brennstoffzellen-busse-fahren-2020-im-kreis-gross-gerau_19901658" TargetMode="External"/><Relationship Id="rId38" Type="http://schemas.openxmlformats.org/officeDocument/2006/relationships/hyperlink" Target="https://www.h2bz-hessen.de/Nachrichten/Brennstoffzellenheizung" TargetMode="External"/><Relationship Id="rId46" Type="http://schemas.openxmlformats.org/officeDocument/2006/relationships/hyperlink" Target="https://www.h2bz-hessen.de/Nachrichten/28042" TargetMode="External"/><Relationship Id="rId59" Type="http://schemas.openxmlformats.org/officeDocument/2006/relationships/printerSettings" Target="../printerSettings/printerSettings1.bin"/><Relationship Id="rId2" Type="http://schemas.openxmlformats.org/officeDocument/2006/relationships/hyperlink" Target="https://www.now-gmbh.de/projektfinder/verfuegbarkeitbzbus/" TargetMode="External"/><Relationship Id="rId16" Type="http://schemas.openxmlformats.org/officeDocument/2006/relationships/hyperlink" Target="https://www.h2bz-hessen.de/busse" TargetMode="External"/><Relationship Id="rId20" Type="http://schemas.openxmlformats.org/officeDocument/2006/relationships/hyperlink" Target="https://www.now-gmbh.de/sektoren-themen/strom/netzferne-stromversorgung/" TargetMode="External"/><Relationship Id="rId29" Type="http://schemas.openxmlformats.org/officeDocument/2006/relationships/hyperlink" Target="https://www.innovationsfoerderung-hessen.de/projektbeispiele" TargetMode="External"/><Relationship Id="rId41" Type="http://schemas.openxmlformats.org/officeDocument/2006/relationships/hyperlink" Target="https://www.innovationsfoerderung-hessen.de/projektbeispiele" TargetMode="External"/><Relationship Id="rId54" Type="http://schemas.openxmlformats.org/officeDocument/2006/relationships/hyperlink" Target="https://www.hessen-agentur.de/news/35984" TargetMode="External"/><Relationship Id="rId1" Type="http://schemas.openxmlformats.org/officeDocument/2006/relationships/hyperlink" Target="https://www.now-gmbh.de/projektfinder/rhyn-main/" TargetMode="External"/><Relationship Id="rId6" Type="http://schemas.openxmlformats.org/officeDocument/2006/relationships/hyperlink" Target="https://www.traffiq.de/traffiq/medien/presse-informationen/presse-information/13-brennstoffzellenbusse-fuer-frankfurt.html" TargetMode="External"/><Relationship Id="rId11" Type="http://schemas.openxmlformats.org/officeDocument/2006/relationships/hyperlink" Target="https://umweltdienstleister.de/2020/10/28/erste-wasserstofftankstelle-fuer-passagierzuege-in-hessen/" TargetMode="External"/><Relationship Id="rId24" Type="http://schemas.openxmlformats.org/officeDocument/2006/relationships/hyperlink" Target="https://www.industriepark-hoechst.com/de/stp/menue/presse-aktuelles/news/2017/09/29/umweltfreundliche-mobilitaet-mit-wasserstoff.html" TargetMode="External"/><Relationship Id="rId32" Type="http://schemas.openxmlformats.org/officeDocument/2006/relationships/hyperlink" Target="https://www.stadt-und-werk.de/meldung_33036_Wasserstoff+aus+M%C3%BCll+pr%C3%A4miert.html" TargetMode="External"/><Relationship Id="rId37" Type="http://schemas.openxmlformats.org/officeDocument/2006/relationships/hyperlink" Target="https://www.allgemeine-zeitung.de/lokales/rhein-main/wasserstoff-statt-diesel-brennstoffzellenbus-in-wiesbaden_21316816" TargetMode="External"/><Relationship Id="rId40" Type="http://schemas.openxmlformats.org/officeDocument/2006/relationships/hyperlink" Target="https://wissenschaft.hessen.de/sites/default/files/media/hmwk/loewe_jahresbericht_2013.pdf" TargetMode="External"/><Relationship Id="rId45" Type="http://schemas.openxmlformats.org/officeDocument/2006/relationships/hyperlink" Target="https://www.hzwei.info/blog/2017/05/15/mcfc-kraftwerk-im-hotelbetrieb/" TargetMode="External"/><Relationship Id="rId53" Type="http://schemas.openxmlformats.org/officeDocument/2006/relationships/hyperlink" Target="https://www.wiesbaden.de/medien-zentral/dok/leben/umwelt-naturschutz/Green_City_Plan___Masterplan_WI-Connect_der_Landeshauptstadt_Wiesbaden_zur_Akquirierung_von_Foerdermitteln_aus_dem_Sofortprogramm_Saubere_Luft_2017-2020_des_Bundes.pdf" TargetMode="External"/><Relationship Id="rId58" Type="http://schemas.openxmlformats.org/officeDocument/2006/relationships/hyperlink" Target="https://www.datacenter-insider.de/brennstoffzellen--neue-energie-fuer-rechenzentren-a-545526/" TargetMode="External"/><Relationship Id="rId5" Type="http://schemas.openxmlformats.org/officeDocument/2006/relationships/hyperlink" Target="https://www.industriepark-hoechst.com/de/stp/menue/presse-aktuelles/news/2019/05/21/infraserv-hoechst-errichtet-wasserstofftankstelle-fuer-zuege-im-industriepark-hoechst.html" TargetMode="External"/><Relationship Id="rId15" Type="http://schemas.openxmlformats.org/officeDocument/2006/relationships/hyperlink" Target="https://www.h2stations.org/station/?id=611" TargetMode="External"/><Relationship Id="rId23" Type="http://schemas.openxmlformats.org/officeDocument/2006/relationships/hyperlink" Target="https://h2.live/h2mobility" TargetMode="External"/><Relationship Id="rId28" Type="http://schemas.openxmlformats.org/officeDocument/2006/relationships/hyperlink" Target="https://www.rmv.de/c/de/informationen-fuer-journalisten/presse/pressemitteilungen-2019/21052019-rmv-tochter-fahma-bestellt-groesste-brennstoffzellenzug-flotte-der-welt-bei-alstom" TargetMode="External"/><Relationship Id="rId36" Type="http://schemas.openxmlformats.org/officeDocument/2006/relationships/hyperlink" Target="http://politik.lkgi.de/bi-neu/vo0050.asp?__kvonr=7826" TargetMode="External"/><Relationship Id="rId49" Type="http://schemas.openxmlformats.org/officeDocument/2006/relationships/hyperlink" Target="https://www.hs-rm.de/de/fachbereiche/ingenieurwissenschaften/aktuelles/details/artikel/internationaler-museumstag-im-industriemuseum-ruesselsheim/" TargetMode="External"/><Relationship Id="rId57" Type="http://schemas.openxmlformats.org/officeDocument/2006/relationships/hyperlink" Target="https://piwi.wiesbaden.de/sitzungsvorlage/detail/2477902?dokument=2477907" TargetMode="External"/><Relationship Id="rId10" Type="http://schemas.openxmlformats.org/officeDocument/2006/relationships/hyperlink" Target="https://www.powertogas.info/projektkarte/strom-zu-gas-demonstrationsanlage-der-thuega-gruppe/" TargetMode="External"/><Relationship Id="rId19" Type="http://schemas.openxmlformats.org/officeDocument/2006/relationships/hyperlink" Target="https://www.now-gmbh.de/wp-content/uploads/2020/10/bmvi_nip_aufruf_elektrolyse_2020.pdf" TargetMode="External"/><Relationship Id="rId31" Type="http://schemas.openxmlformats.org/officeDocument/2006/relationships/hyperlink" Target="https://www.thuega.de/pressemitteilungen/strom-zu-gas-anlage-der-thuega-gruppe-hat-alle-erwartungen-uebertroffen/" TargetMode="External"/><Relationship Id="rId44" Type="http://schemas.openxmlformats.org/officeDocument/2006/relationships/hyperlink" Target="https://www.h2bz-hessen.de/Nachrichten/33128" TargetMode="External"/><Relationship Id="rId52" Type="http://schemas.openxmlformats.org/officeDocument/2006/relationships/hyperlink" Target="https://www.wiesbaden.de/medien-zentral/dok/leben/umwelt-naturschutz/Green_City_Plan___Masterplan_WI-Connect_der_Landeshauptstadt_Wiesbaden_zur_Akquirierung_von_Foerdermitteln_aus_dem_Sofortprogramm_Saubere_Luft_2017-2020_des_Bundes.pdf" TargetMode="External"/><Relationship Id="rId4" Type="http://schemas.openxmlformats.org/officeDocument/2006/relationships/hyperlink" Target="https://www.methquest.de/ueber-methquest/methfuel/" TargetMode="External"/><Relationship Id="rId9" Type="http://schemas.openxmlformats.org/officeDocument/2006/relationships/hyperlink" Target="http://www.cleanpowernet.de/anwendung/modulare-notstromversorgung-mit-brennstoffzellen/" TargetMode="External"/><Relationship Id="rId14" Type="http://schemas.openxmlformats.org/officeDocument/2006/relationships/hyperlink" Target="https://www.h2stations.org/station/?id=1999" TargetMode="External"/><Relationship Id="rId22" Type="http://schemas.openxmlformats.org/officeDocument/2006/relationships/hyperlink" Target="https://www.emove360.com/de/erstes-taxiunternehmen-in-hessen-nutzt-brennstoffzellen-fahrzeuge/" TargetMode="External"/><Relationship Id="rId27" Type="http://schemas.openxmlformats.org/officeDocument/2006/relationships/hyperlink" Target="http://hanau2.hanau.de/mam/cms01/wirtschaft/foerderung/h2h/wissenschaftlicherbericht_h2anau.pdf" TargetMode="External"/><Relationship Id="rId30" Type="http://schemas.openxmlformats.org/officeDocument/2006/relationships/hyperlink" Target="https://www.giessener-anzeiger.de/lokales/kreis-giessen/landkreis/busfahren-mit-wasserstoff-im-landkreis-giessen_21976478" TargetMode="External"/><Relationship Id="rId35" Type="http://schemas.openxmlformats.org/officeDocument/2006/relationships/hyperlink" Target="https://www.allgemeine-zeitung.de/lokales/rhein-main/wasserstoff-statt-diesel-brennstoffzellenbus-in-wiesbaden_21316816" TargetMode="External"/><Relationship Id="rId43" Type="http://schemas.openxmlformats.org/officeDocument/2006/relationships/hyperlink" Target="https://www.energiepark-mainz.de/projekt/projektplan/" TargetMode="External"/><Relationship Id="rId48" Type="http://schemas.openxmlformats.org/officeDocument/2006/relationships/hyperlink" Target="https://redaktion.hessen-agentur.de/publication/2019/Energietechnologieoffensive_Hessen.pdf" TargetMode="External"/><Relationship Id="rId56" Type="http://schemas.openxmlformats.org/officeDocument/2006/relationships/hyperlink" Target="https://ausschreibungen-deutschland.de/668314_Brennstoffzellen-Omnibusse_fuer_den_oeffentlichen_LinienverkehrReferenznummer_der_2020_Wiesbaden" TargetMode="External"/><Relationship Id="rId8" Type="http://schemas.openxmlformats.org/officeDocument/2006/relationships/hyperlink" Target="http://hanau2.hanau.de/wirtschaft/foerderung/h2/index.html" TargetMode="External"/><Relationship Id="rId51" Type="http://schemas.openxmlformats.org/officeDocument/2006/relationships/hyperlink" Target="https://www.h2bz-hessen.de/Nachrichten/28085" TargetMode="External"/><Relationship Id="rId3" Type="http://schemas.openxmlformats.org/officeDocument/2006/relationships/hyperlink" Target="https://img.hessen-agentur.de/image/www.hessen-agentur.de/mm/mm002/grafik_reallabor.jpg"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h2stations.org/station/?id=28" TargetMode="External"/><Relationship Id="rId13" Type="http://schemas.openxmlformats.org/officeDocument/2006/relationships/hyperlink" Target="https://www.h2stations.org/station/?id=1792" TargetMode="External"/><Relationship Id="rId3" Type="http://schemas.openxmlformats.org/officeDocument/2006/relationships/hyperlink" Target="https://www.h2stations.org/station/?id=1782" TargetMode="External"/><Relationship Id="rId7" Type="http://schemas.openxmlformats.org/officeDocument/2006/relationships/hyperlink" Target="https://www.h2stations.org/station/?id=541" TargetMode="External"/><Relationship Id="rId12" Type="http://schemas.openxmlformats.org/officeDocument/2006/relationships/hyperlink" Target="https://www.h2stations.org/station/?id=1812" TargetMode="External"/><Relationship Id="rId2" Type="http://schemas.openxmlformats.org/officeDocument/2006/relationships/hyperlink" Target="https://www.h2stations.org/station/?id=611" TargetMode="External"/><Relationship Id="rId1" Type="http://schemas.openxmlformats.org/officeDocument/2006/relationships/hyperlink" Target="https://www.h2stations.org/station/?id=1999" TargetMode="External"/><Relationship Id="rId6" Type="http://schemas.openxmlformats.org/officeDocument/2006/relationships/hyperlink" Target="https://www.h2stations.org/station/?id=540" TargetMode="External"/><Relationship Id="rId11" Type="http://schemas.openxmlformats.org/officeDocument/2006/relationships/hyperlink" Target="https://www.industriepark-hoechst.com/de/stp/menue/presse-aktuelles/news/2019/05/21/infraserv-hoechst-errichtet-wasserstofftankstelle-fuer-zuege-im-industriepark-hoechst.html" TargetMode="External"/><Relationship Id="rId5" Type="http://schemas.openxmlformats.org/officeDocument/2006/relationships/hyperlink" Target="https://www.h2stations.org/station/?id=31" TargetMode="External"/><Relationship Id="rId10" Type="http://schemas.openxmlformats.org/officeDocument/2006/relationships/hyperlink" Target="https://www.h2stations.org/station/?id=1840" TargetMode="External"/><Relationship Id="rId4" Type="http://schemas.openxmlformats.org/officeDocument/2006/relationships/hyperlink" Target="https://www.h2stations.org/station/?id=1744" TargetMode="External"/><Relationship Id="rId9" Type="http://schemas.openxmlformats.org/officeDocument/2006/relationships/hyperlink" Target="https://www.h2stations.org/station/?id=19" TargetMode="External"/><Relationship Id="rId1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industriepark-hoechst.com/"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h2bz-hessen.de/busse" TargetMode="External"/><Relationship Id="rId13" Type="http://schemas.openxmlformats.org/officeDocument/2006/relationships/printerSettings" Target="../printerSettings/printerSettings4.bin"/><Relationship Id="rId3" Type="http://schemas.openxmlformats.org/officeDocument/2006/relationships/hyperlink" Target="https://www.ptj.de/projektfoerderung/nip" TargetMode="External"/><Relationship Id="rId7" Type="http://schemas.openxmlformats.org/officeDocument/2006/relationships/hyperlink" Target="https://www.now-gmbh.de/projektfinder/?_sfm_projektstatus=active&amp;_sft_foerderprogramm=nip" TargetMode="External"/><Relationship Id="rId12" Type="http://schemas.openxmlformats.org/officeDocument/2006/relationships/hyperlink" Target="https://www.innovationsfoerderung-hessen.de/projektbeispiele" TargetMode="External"/><Relationship Id="rId2" Type="http://schemas.openxmlformats.org/officeDocument/2006/relationships/hyperlink" Target="https://www.powertogas.info/projektkarte/" TargetMode="External"/><Relationship Id="rId1" Type="http://schemas.openxmlformats.org/officeDocument/2006/relationships/hyperlink" Target="https://www.bmvi.de/DE/Themen/Mobilitaet/Elektromobilitaet/Elektromobilitaet-mit-wasserstoff/elektromobilitaet-mit-wasserstoff.html" TargetMode="External"/><Relationship Id="rId6" Type="http://schemas.openxmlformats.org/officeDocument/2006/relationships/hyperlink" Target="https://www.now-gmbh.de/projektfinder/?_sfm_projektstatus=active&amp;_sft_foerderprogramm=nip" TargetMode="External"/><Relationship Id="rId11" Type="http://schemas.openxmlformats.org/officeDocument/2006/relationships/hyperlink" Target="https://landesenergieagentur-hessen.de/service" TargetMode="External"/><Relationship Id="rId5" Type="http://schemas.openxmlformats.org/officeDocument/2006/relationships/hyperlink" Target="https://www.now-gmbh.de/foerderung/foerderprogramme/wasserstoff-und-brennstoffzelle/" TargetMode="External"/><Relationship Id="rId10" Type="http://schemas.openxmlformats.org/officeDocument/2006/relationships/hyperlink" Target="https://www.h2bz-hessen.de/aktuelles" TargetMode="External"/><Relationship Id="rId4" Type="http://schemas.openxmlformats.org/officeDocument/2006/relationships/hyperlink" Target="https://www.h2bz-hessen.de/themen" TargetMode="External"/><Relationship Id="rId9" Type="http://schemas.openxmlformats.org/officeDocument/2006/relationships/hyperlink" Target="http://www.cleanpowernet.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38"/>
  <sheetViews>
    <sheetView showGridLines="0" workbookViewId="0">
      <selection activeCell="C35" sqref="C35"/>
    </sheetView>
  </sheetViews>
  <sheetFormatPr baseColWidth="10" defaultColWidth="9" defaultRowHeight="14" x14ac:dyDescent="0.3"/>
  <cols>
    <col min="1" max="2" width="9" style="90"/>
    <col min="3" max="3" width="33.5" style="90" customWidth="1"/>
    <col min="4" max="4" width="28.9140625" style="90" customWidth="1"/>
    <col min="5" max="5" width="10" style="90" customWidth="1"/>
    <col min="6" max="6" width="15.4140625" style="90" customWidth="1"/>
    <col min="7" max="16384" width="9" style="90"/>
  </cols>
  <sheetData>
    <row r="2" spans="2:6" ht="14.5" thickBot="1" x14ac:dyDescent="0.35"/>
    <row r="3" spans="2:6" ht="29.5" x14ac:dyDescent="0.55000000000000004">
      <c r="B3" s="91" t="s">
        <v>252</v>
      </c>
      <c r="C3" s="92"/>
      <c r="D3" s="92"/>
      <c r="E3" s="92"/>
      <c r="F3" s="93"/>
    </row>
    <row r="4" spans="2:6" x14ac:dyDescent="0.3">
      <c r="B4" s="94"/>
      <c r="C4" s="95"/>
      <c r="D4" s="95"/>
      <c r="E4" s="95"/>
      <c r="F4" s="96"/>
    </row>
    <row r="5" spans="2:6" ht="15.5" x14ac:dyDescent="0.35">
      <c r="B5" s="97" t="s">
        <v>253</v>
      </c>
      <c r="C5" s="95"/>
      <c r="D5" s="95"/>
      <c r="E5" s="95"/>
      <c r="F5" s="96"/>
    </row>
    <row r="6" spans="2:6" ht="15.5" x14ac:dyDescent="0.35">
      <c r="B6" s="97" t="s">
        <v>254</v>
      </c>
      <c r="C6" s="95"/>
      <c r="D6" s="95"/>
      <c r="E6" s="95"/>
      <c r="F6" s="96"/>
    </row>
    <row r="7" spans="2:6" x14ac:dyDescent="0.3">
      <c r="B7" s="94"/>
      <c r="C7" s="95"/>
      <c r="D7" s="95"/>
      <c r="E7" s="95"/>
      <c r="F7" s="96"/>
    </row>
    <row r="8" spans="2:6" x14ac:dyDescent="0.3">
      <c r="B8" s="98" t="s">
        <v>280</v>
      </c>
      <c r="C8" s="95"/>
      <c r="D8" s="95"/>
      <c r="E8" s="95"/>
      <c r="F8" s="96"/>
    </row>
    <row r="9" spans="2:6" x14ac:dyDescent="0.3">
      <c r="B9" s="94"/>
      <c r="C9" s="95"/>
      <c r="D9" s="95"/>
      <c r="E9" s="95"/>
      <c r="F9" s="96"/>
    </row>
    <row r="10" spans="2:6" x14ac:dyDescent="0.3">
      <c r="B10" s="98" t="s">
        <v>614</v>
      </c>
      <c r="C10" s="95"/>
      <c r="D10" s="95"/>
      <c r="E10" s="95"/>
      <c r="F10" s="96"/>
    </row>
    <row r="11" spans="2:6" ht="45" customHeight="1" x14ac:dyDescent="0.3">
      <c r="B11" s="143" t="s">
        <v>620</v>
      </c>
      <c r="C11" s="144"/>
      <c r="D11" s="144"/>
      <c r="E11" s="144"/>
      <c r="F11" s="145"/>
    </row>
    <row r="12" spans="2:6" ht="29.25" customHeight="1" x14ac:dyDescent="0.35">
      <c r="B12" s="140" t="s">
        <v>621</v>
      </c>
      <c r="C12" s="141"/>
      <c r="D12" s="141"/>
      <c r="E12" s="141"/>
      <c r="F12" s="142"/>
    </row>
    <row r="13" spans="2:6" x14ac:dyDescent="0.3">
      <c r="B13" s="94"/>
      <c r="C13" s="95"/>
      <c r="D13" s="95"/>
      <c r="E13" s="95"/>
      <c r="F13" s="96"/>
    </row>
    <row r="14" spans="2:6" x14ac:dyDescent="0.3">
      <c r="B14" s="98" t="s">
        <v>353</v>
      </c>
      <c r="C14" s="95"/>
      <c r="D14" s="95"/>
      <c r="E14" s="95"/>
      <c r="F14" s="96"/>
    </row>
    <row r="15" spans="2:6" ht="62.25" customHeight="1" x14ac:dyDescent="0.3">
      <c r="B15" s="146" t="s">
        <v>352</v>
      </c>
      <c r="C15" s="147"/>
      <c r="D15" s="147"/>
      <c r="E15" s="147"/>
      <c r="F15" s="148"/>
    </row>
    <row r="16" spans="2:6" ht="14.5" x14ac:dyDescent="0.35">
      <c r="B16" s="140" t="s">
        <v>845</v>
      </c>
      <c r="C16" s="141"/>
      <c r="D16" s="141"/>
      <c r="E16" s="141"/>
      <c r="F16" s="142"/>
    </row>
    <row r="17" spans="2:6" ht="14.5" x14ac:dyDescent="0.35">
      <c r="B17" s="99"/>
      <c r="C17" s="100"/>
      <c r="D17" s="100"/>
      <c r="E17" s="100"/>
      <c r="F17" s="101"/>
    </row>
    <row r="18" spans="2:6" x14ac:dyDescent="0.3">
      <c r="B18" s="98" t="s">
        <v>846</v>
      </c>
      <c r="C18" s="95"/>
      <c r="D18" s="95"/>
      <c r="E18" s="95"/>
      <c r="F18" s="96"/>
    </row>
    <row r="19" spans="2:6" x14ac:dyDescent="0.3">
      <c r="B19" s="146" t="s">
        <v>847</v>
      </c>
      <c r="C19" s="147"/>
      <c r="D19" s="147"/>
      <c r="E19" s="147"/>
      <c r="F19" s="148"/>
    </row>
    <row r="20" spans="2:6" ht="14.5" x14ac:dyDescent="0.35">
      <c r="B20" s="140" t="s">
        <v>844</v>
      </c>
      <c r="C20" s="141"/>
      <c r="D20" s="141"/>
      <c r="E20" s="141"/>
      <c r="F20" s="142"/>
    </row>
    <row r="21" spans="2:6" x14ac:dyDescent="0.3">
      <c r="B21" s="94"/>
      <c r="C21" s="95"/>
      <c r="D21" s="95"/>
      <c r="E21" s="95"/>
      <c r="F21" s="96"/>
    </row>
    <row r="22" spans="2:6" x14ac:dyDescent="0.3">
      <c r="B22" s="98" t="s">
        <v>843</v>
      </c>
      <c r="C22" s="95"/>
      <c r="D22" s="95"/>
      <c r="E22" s="95"/>
      <c r="F22" s="96"/>
    </row>
    <row r="23" spans="2:6" ht="28.5" customHeight="1" x14ac:dyDescent="0.3">
      <c r="B23" s="146" t="s">
        <v>371</v>
      </c>
      <c r="C23" s="147"/>
      <c r="D23" s="147"/>
      <c r="E23" s="147"/>
      <c r="F23" s="148"/>
    </row>
    <row r="24" spans="2:6" ht="14.5" x14ac:dyDescent="0.35">
      <c r="B24" s="140"/>
      <c r="C24" s="141"/>
      <c r="D24" s="141"/>
      <c r="E24" s="141"/>
      <c r="F24" s="142"/>
    </row>
    <row r="25" spans="2:6" x14ac:dyDescent="0.3">
      <c r="B25" s="98" t="s">
        <v>255</v>
      </c>
      <c r="C25" s="95"/>
      <c r="D25" s="95"/>
      <c r="E25" s="95"/>
      <c r="F25" s="96"/>
    </row>
    <row r="26" spans="2:6" x14ac:dyDescent="0.3">
      <c r="B26" s="94" t="s">
        <v>281</v>
      </c>
      <c r="C26" s="95"/>
      <c r="D26" s="95"/>
      <c r="E26" s="95"/>
      <c r="F26" s="96"/>
    </row>
    <row r="27" spans="2:6" x14ac:dyDescent="0.3">
      <c r="B27" s="94" t="s">
        <v>258</v>
      </c>
      <c r="C27" s="95"/>
      <c r="D27" s="95"/>
      <c r="E27" s="95"/>
      <c r="F27" s="96"/>
    </row>
    <row r="28" spans="2:6" x14ac:dyDescent="0.3">
      <c r="B28" s="94"/>
      <c r="C28" s="95"/>
      <c r="D28" s="95"/>
      <c r="E28" s="95"/>
      <c r="F28" s="96"/>
    </row>
    <row r="29" spans="2:6" x14ac:dyDescent="0.3">
      <c r="B29" s="102" t="s">
        <v>257</v>
      </c>
      <c r="C29" s="103"/>
      <c r="D29" s="103"/>
      <c r="E29" s="103"/>
      <c r="F29" s="104"/>
    </row>
    <row r="30" spans="2:6" x14ac:dyDescent="0.3">
      <c r="B30" s="98" t="s">
        <v>256</v>
      </c>
      <c r="C30" s="105" t="s">
        <v>5</v>
      </c>
      <c r="D30" s="105" t="s">
        <v>260</v>
      </c>
      <c r="E30" s="105" t="s">
        <v>259</v>
      </c>
      <c r="F30" s="106" t="s">
        <v>13</v>
      </c>
    </row>
    <row r="31" spans="2:6" x14ac:dyDescent="0.3">
      <c r="B31" s="107" t="s">
        <v>261</v>
      </c>
      <c r="C31" s="108" t="s">
        <v>263</v>
      </c>
      <c r="D31" s="109" t="s">
        <v>264</v>
      </c>
      <c r="E31" s="110">
        <v>44152</v>
      </c>
      <c r="F31" s="111" t="s">
        <v>262</v>
      </c>
    </row>
    <row r="32" spans="2:6" x14ac:dyDescent="0.3">
      <c r="B32" s="107" t="s">
        <v>265</v>
      </c>
      <c r="C32" s="108" t="s">
        <v>266</v>
      </c>
      <c r="D32" s="109" t="s">
        <v>264</v>
      </c>
      <c r="E32" s="110">
        <v>44154</v>
      </c>
      <c r="F32" s="111" t="s">
        <v>262</v>
      </c>
    </row>
    <row r="33" spans="2:6" x14ac:dyDescent="0.3">
      <c r="B33" s="107" t="s">
        <v>270</v>
      </c>
      <c r="C33" s="108" t="s">
        <v>268</v>
      </c>
      <c r="D33" s="109" t="s">
        <v>269</v>
      </c>
      <c r="E33" s="110">
        <v>44158</v>
      </c>
      <c r="F33" s="111" t="s">
        <v>262</v>
      </c>
    </row>
    <row r="34" spans="2:6" ht="28" x14ac:dyDescent="0.3">
      <c r="B34" s="107" t="s">
        <v>267</v>
      </c>
      <c r="C34" s="108" t="s">
        <v>279</v>
      </c>
      <c r="D34" s="108" t="s">
        <v>615</v>
      </c>
      <c r="E34" s="110">
        <v>44174</v>
      </c>
      <c r="F34" s="111" t="s">
        <v>616</v>
      </c>
    </row>
    <row r="35" spans="2:6" x14ac:dyDescent="0.3">
      <c r="B35" s="107" t="s">
        <v>617</v>
      </c>
      <c r="C35" s="108" t="s">
        <v>279</v>
      </c>
      <c r="D35" s="109" t="s">
        <v>618</v>
      </c>
      <c r="E35" s="110">
        <v>44183</v>
      </c>
      <c r="F35" s="111" t="s">
        <v>271</v>
      </c>
    </row>
    <row r="36" spans="2:6" x14ac:dyDescent="0.3">
      <c r="B36" s="107" t="s">
        <v>272</v>
      </c>
      <c r="C36" s="108" t="s">
        <v>278</v>
      </c>
      <c r="D36" s="109" t="s">
        <v>619</v>
      </c>
      <c r="E36" s="110" t="s">
        <v>273</v>
      </c>
      <c r="F36" s="111" t="s">
        <v>274</v>
      </c>
    </row>
    <row r="37" spans="2:6" x14ac:dyDescent="0.3">
      <c r="B37" s="112" t="s">
        <v>275</v>
      </c>
      <c r="C37" s="113" t="s">
        <v>277</v>
      </c>
      <c r="D37" s="114" t="s">
        <v>136</v>
      </c>
      <c r="E37" s="113" t="s">
        <v>273</v>
      </c>
      <c r="F37" s="115" t="s">
        <v>276</v>
      </c>
    </row>
    <row r="38" spans="2:6" ht="14.5" thickBot="1" x14ac:dyDescent="0.35">
      <c r="B38" s="116"/>
      <c r="C38" s="117"/>
      <c r="D38" s="117"/>
      <c r="E38" s="117"/>
      <c r="F38" s="118"/>
    </row>
  </sheetData>
  <sheetProtection algorithmName="SHA-512" hashValue="JFWla8w0lfUDsmEM6y3UrtsoH3xny0zXIz25W4EfKlaxV4FHQZATDglOA/LuFOmKmF5G8rMz1S46aAq34GfiKg==" saltValue="N1XfxOr+fmJrUpUh7hsAPg==" spinCount="100000" sheet="1" objects="1" scenarios="1" selectLockedCells="1" selectUnlockedCells="1"/>
  <mergeCells count="8">
    <mergeCell ref="B24:F24"/>
    <mergeCell ref="B12:F12"/>
    <mergeCell ref="B16:F16"/>
    <mergeCell ref="B11:F11"/>
    <mergeCell ref="B15:F15"/>
    <mergeCell ref="B23:F23"/>
    <mergeCell ref="B20:F20"/>
    <mergeCell ref="B19: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outlinePr summaryBelow="0" summaryRight="0"/>
  </sheetPr>
  <dimension ref="A1:AL48"/>
  <sheetViews>
    <sheetView zoomScale="70" zoomScaleNormal="70" workbookViewId="0">
      <pane xSplit="2" ySplit="2" topLeftCell="C3" activePane="bottomRight" state="frozen"/>
      <selection pane="topRight" activeCell="C1" sqref="C1"/>
      <selection pane="bottomLeft" activeCell="A3" sqref="A3"/>
      <selection pane="bottomRight" activeCell="B21" sqref="B21"/>
    </sheetView>
  </sheetViews>
  <sheetFormatPr baseColWidth="10" defaultColWidth="30.58203125" defaultRowHeight="14.5" outlineLevelCol="1" x14ac:dyDescent="0.35"/>
  <cols>
    <col min="1" max="1" width="30.58203125" style="4"/>
    <col min="2" max="2" width="51.4140625" style="3" customWidth="1"/>
    <col min="3" max="3" width="38.9140625" style="3" customWidth="1" outlineLevel="1"/>
    <col min="4" max="4" width="38.58203125" style="3" customWidth="1" outlineLevel="1"/>
    <col min="5" max="5" width="30.58203125" style="3" customWidth="1" outlineLevel="1"/>
    <col min="6" max="6" width="42.9140625" style="21" customWidth="1" outlineLevel="1"/>
    <col min="7" max="8" width="60.58203125" style="3" customWidth="1" outlineLevel="1"/>
    <col min="9" max="9" width="30.6640625" style="1" customWidth="1" outlineLevel="1"/>
    <col min="10" max="11" width="20.58203125" style="2" customWidth="1"/>
    <col min="12" max="12" width="30.58203125" style="3" customWidth="1"/>
    <col min="13" max="15" width="30.58203125" style="3" customWidth="1" outlineLevel="1"/>
    <col min="16" max="18" width="30.58203125" style="14" customWidth="1" outlineLevel="1"/>
    <col min="19" max="19" width="30.58203125" style="3"/>
    <col min="20" max="20" width="49.5" style="3" customWidth="1" outlineLevel="1"/>
    <col min="21" max="22" width="30.58203125" style="14" customWidth="1" outlineLevel="1"/>
    <col min="23" max="23" width="34.1640625" style="40" customWidth="1"/>
    <col min="24" max="24" width="30.58203125" style="40" customWidth="1" outlineLevel="1"/>
    <col min="25" max="25" width="32.58203125" style="3" customWidth="1" outlineLevel="1"/>
    <col min="26" max="26" width="27.58203125" style="3" customWidth="1" outlineLevel="1"/>
    <col min="27" max="27" width="38.58203125" style="3" customWidth="1" outlineLevel="1"/>
    <col min="28" max="28" width="30.58203125" style="16"/>
    <col min="29" max="29" width="32.6640625" style="16" customWidth="1" outlineLevel="1"/>
    <col min="30" max="30" width="32.6640625" style="16" customWidth="1"/>
    <col min="31" max="32" width="28.58203125" style="16" customWidth="1" outlineLevel="1"/>
    <col min="33" max="16384" width="30.58203125" style="4"/>
  </cols>
  <sheetData>
    <row r="1" spans="1:38" s="10" customFormat="1" x14ac:dyDescent="0.35">
      <c r="A1" s="119"/>
      <c r="B1" s="22" t="s">
        <v>120</v>
      </c>
      <c r="C1" s="23"/>
      <c r="D1" s="23"/>
      <c r="E1" s="23"/>
      <c r="F1" s="41"/>
      <c r="G1" s="25"/>
      <c r="H1" s="122"/>
      <c r="I1" s="30"/>
      <c r="J1" s="149" t="s">
        <v>250</v>
      </c>
      <c r="K1" s="150"/>
      <c r="L1" s="149" t="s">
        <v>249</v>
      </c>
      <c r="M1" s="153"/>
      <c r="N1" s="153"/>
      <c r="O1" s="153"/>
      <c r="P1" s="153"/>
      <c r="Q1" s="153"/>
      <c r="R1" s="150"/>
      <c r="S1" s="22" t="s">
        <v>117</v>
      </c>
      <c r="T1" s="23"/>
      <c r="U1" s="23"/>
      <c r="V1" s="24"/>
      <c r="W1" s="149" t="s">
        <v>112</v>
      </c>
      <c r="X1" s="153"/>
      <c r="Y1" s="153"/>
      <c r="Z1" s="153"/>
      <c r="AA1" s="150"/>
      <c r="AB1" s="149" t="s">
        <v>248</v>
      </c>
      <c r="AC1" s="150"/>
      <c r="AD1" s="151" t="s">
        <v>119</v>
      </c>
      <c r="AE1" s="152"/>
      <c r="AF1" s="138"/>
      <c r="AH1" s="152" t="s">
        <v>206</v>
      </c>
      <c r="AI1" s="152"/>
      <c r="AJ1" s="152"/>
      <c r="AK1" s="152"/>
    </row>
    <row r="2" spans="1:38" s="6" customFormat="1" ht="16.5" x14ac:dyDescent="0.45">
      <c r="A2" s="7" t="s">
        <v>864</v>
      </c>
      <c r="B2" s="7" t="s">
        <v>525</v>
      </c>
      <c r="C2" s="9" t="s">
        <v>246</v>
      </c>
      <c r="D2" s="9" t="s">
        <v>125</v>
      </c>
      <c r="E2" s="9" t="s">
        <v>126</v>
      </c>
      <c r="F2" s="20" t="s">
        <v>127</v>
      </c>
      <c r="G2" s="5" t="s">
        <v>17</v>
      </c>
      <c r="H2" s="5" t="s">
        <v>921</v>
      </c>
      <c r="I2" s="5" t="s">
        <v>16</v>
      </c>
      <c r="J2" s="7" t="s">
        <v>118</v>
      </c>
      <c r="K2" s="8" t="s">
        <v>27</v>
      </c>
      <c r="L2" s="9" t="s">
        <v>13</v>
      </c>
      <c r="M2" s="9" t="s">
        <v>529</v>
      </c>
      <c r="N2" s="9" t="s">
        <v>135</v>
      </c>
      <c r="O2" s="9" t="s">
        <v>920</v>
      </c>
      <c r="P2" s="9" t="s">
        <v>527</v>
      </c>
      <c r="Q2" s="9" t="s">
        <v>526</v>
      </c>
      <c r="R2" s="9" t="s">
        <v>528</v>
      </c>
      <c r="S2" s="7" t="s">
        <v>116</v>
      </c>
      <c r="T2" s="8" t="s">
        <v>202</v>
      </c>
      <c r="U2" s="13" t="s">
        <v>437</v>
      </c>
      <c r="V2" s="13" t="s">
        <v>438</v>
      </c>
      <c r="W2" s="7" t="s">
        <v>107</v>
      </c>
      <c r="X2" s="9" t="s">
        <v>109</v>
      </c>
      <c r="Y2" s="9" t="s">
        <v>110</v>
      </c>
      <c r="Z2" s="9" t="s">
        <v>111</v>
      </c>
      <c r="AA2" s="8" t="s">
        <v>114</v>
      </c>
      <c r="AB2" s="9" t="s">
        <v>129</v>
      </c>
      <c r="AC2" s="9" t="s">
        <v>128</v>
      </c>
      <c r="AD2" s="18" t="s">
        <v>108</v>
      </c>
      <c r="AE2" s="19" t="s">
        <v>197</v>
      </c>
      <c r="AF2" s="19" t="s">
        <v>934</v>
      </c>
      <c r="AH2" s="18" t="s">
        <v>229</v>
      </c>
      <c r="AI2" s="18" t="s">
        <v>207</v>
      </c>
      <c r="AJ2" s="18" t="s">
        <v>932</v>
      </c>
      <c r="AK2" s="18" t="s">
        <v>933</v>
      </c>
    </row>
    <row r="3" spans="1:38" ht="18" customHeight="1" x14ac:dyDescent="0.45">
      <c r="A3" s="4" t="s">
        <v>900</v>
      </c>
      <c r="B3" s="48" t="s">
        <v>504</v>
      </c>
      <c r="C3" s="49" t="s">
        <v>459</v>
      </c>
      <c r="D3" s="49" t="s">
        <v>458</v>
      </c>
      <c r="E3" s="49" t="s">
        <v>187</v>
      </c>
      <c r="F3" s="58" t="s">
        <v>231</v>
      </c>
      <c r="G3" s="58" t="s">
        <v>231</v>
      </c>
      <c r="H3" s="124" t="s">
        <v>937</v>
      </c>
      <c r="I3" s="63" t="s">
        <v>205</v>
      </c>
      <c r="J3" s="71" t="s">
        <v>460</v>
      </c>
      <c r="K3" s="72" t="s">
        <v>461</v>
      </c>
      <c r="L3" s="49" t="s">
        <v>18</v>
      </c>
      <c r="M3" s="63" t="s">
        <v>113</v>
      </c>
      <c r="N3" s="49" t="s">
        <v>185</v>
      </c>
      <c r="O3" s="78" t="s">
        <v>907</v>
      </c>
      <c r="P3" s="66" t="s">
        <v>136</v>
      </c>
      <c r="Q3" s="66" t="s">
        <v>622</v>
      </c>
      <c r="R3" s="66" t="s">
        <v>136</v>
      </c>
      <c r="S3" s="48" t="s">
        <v>52</v>
      </c>
      <c r="T3" s="67" t="s">
        <v>426</v>
      </c>
      <c r="U3" s="68" t="s">
        <v>425</v>
      </c>
      <c r="V3" s="68" t="s">
        <v>424</v>
      </c>
      <c r="W3" s="69"/>
      <c r="X3" s="70"/>
      <c r="Y3" s="55" t="s">
        <v>465</v>
      </c>
      <c r="Z3" s="55" t="s">
        <v>464</v>
      </c>
      <c r="AA3" s="79" t="s">
        <v>466</v>
      </c>
      <c r="AB3" s="55" t="s">
        <v>205</v>
      </c>
      <c r="AC3" s="55"/>
      <c r="AD3" s="54" t="s">
        <v>181</v>
      </c>
      <c r="AE3" s="137"/>
      <c r="AF3" s="137" t="str">
        <f>CONCATENATE("https://www.mainova.de/resource/",$A3,".pdf")</f>
        <v>https://www.mainova.de/resource/3DWH2012.pdf</v>
      </c>
      <c r="AG3" s="11" t="s">
        <v>205</v>
      </c>
      <c r="AH3" s="57" t="s">
        <v>235</v>
      </c>
      <c r="AI3" s="57" t="s">
        <v>299</v>
      </c>
      <c r="AJ3" s="58" t="str">
        <f>"{ ""type"": ""Feature"", ""properties"": { ""name"": """&amp;$B3&amp;""",""Link zum Projektsteckbrief"":"""&amp;$AF3&amp;""" , ""Aktivitätstyp"":"""&amp;$M3&amp;""" ,  ""Status"":"""&amp;L3&amp;""" , ""Initiatoren"":"""&amp;$D3&amp;""" , ""Partner"":"""&amp;$E3&amp;""" ,  ""Startdatum"":"""&amp;$J3&amp;""" ,      ""Enddatum"":"""&amp;$K3&amp;""" , ""Kurzbeschreibung"":"""&amp;$H3&amp;""" , ""Weitere Informationen"":"""&amp;$AD3&amp;""" , ""_umap_options"":{""color"":"""&amp;$AI3&amp;""", ""iconUrl"": """&amp;$AH3&amp;"""}}, ""geometry"": { ""type"": ""Point"", ""coordinates"": ["&amp;$U3&amp;","&amp;$V3&amp;"] }} ,"</f>
        <v>{ "type": "Feature", "properties": { "name": "3D-Simulationsprozess eines Wasserstoff-Hochdrucktanks ","Link zum Projektsteckbrief":"https://www.mainova.de/resource/3DWH2012.pdf" , "Aktivitätstyp":"Projekt" ,  "Status":"abgeschlossen" , "Initiatoren":"Xperion Energy &amp; Environment GmbH" , "Partner":"Adam Opel GmbH, Technische Universität Darmstadt" ,  "Startdatum":"Dezember 2012" ,      "Enddatum":"Juni 2014" , "Kurzbeschreibung":"Am Beispiel eines Wasserstoff-Hochdrucktanks wird ein 3D-Simulationsprozess für dickwandige Leichtbaustrukturen aus Faserverbundwerkstoffen entwickelt. Das Projekt wurde von der Xperion Energy &amp; Environment GmbH, einem der Marktführer im Bereich von Hochdruckzylindern, in Zusammenarbeit mit der TU Darmstadt und der Adam Opel AG durchgeführt und betrachtete in der eineinhalb Jahre umfassenden Projektlaufzeit vor allem die Simulation sowie Definition des Technologiekonzepts." , "Weitere Informationen":"https://www.innovationsfoerderung-hessen.de/projektbeispiele" , "_umap_options":{"color":"YELLOW", "iconUrl": "/uploads/pictogram/information-24_Qg41iOH.png"}}, "geometry": { "type": "Point", "coordinates": [8,3962771,49.9900706] }} ,</v>
      </c>
      <c r="AK3" s="58" t="str">
        <f>"{ ""type"": ""Feature"", ""properties"": { ""name"": """&amp;$B3&amp;""", ""Untertitel"":"""&amp;$C3&amp;""" , ""Projektsteckbrief"":"""&amp;$AF3&amp;""" , ""_umap_options"":{""color"":"""&amp;$AI3&amp;""", ""iconUrl"": """&amp;$AH3&amp;"""}}, ""geometry"": { ""type"": ""Point"", ""coordinates"": ["&amp;$U3&amp;","&amp;$V3&amp;"] }} ,"</f>
        <v>{ "type": "Feature", "properties": { "name": "3D-Simulationsprozess eines Wasserstoff-Hochdrucktanks ", "Untertitel":"3D-Simulationsprozess für dickwandige Leichtbaustrukturen aus Faserverbundwerkstoffen am Beispiel eines Wasserstoff-Hochdrucktanks " , "Projektsteckbrief":"https://www.mainova.de/resource/3DWH2012.pdf" , "_umap_options":{"color":"YELLOW", "iconUrl": "/uploads/pictogram/information-24_Qg41iOH.png"}}, "geometry": { "type": "Point", "coordinates": [8,3962771,49.9900706] }} ,</v>
      </c>
      <c r="AL3" s="4" t="s">
        <v>205</v>
      </c>
    </row>
    <row r="4" spans="1:38" ht="18" customHeight="1" x14ac:dyDescent="0.45">
      <c r="A4" s="4" t="s">
        <v>896</v>
      </c>
      <c r="B4" s="48" t="s">
        <v>671</v>
      </c>
      <c r="C4" s="49" t="s">
        <v>670</v>
      </c>
      <c r="D4" s="49" t="s">
        <v>656</v>
      </c>
      <c r="E4" s="49" t="s">
        <v>668</v>
      </c>
      <c r="F4" s="49" t="s">
        <v>662</v>
      </c>
      <c r="G4" s="49" t="s">
        <v>663</v>
      </c>
      <c r="H4" s="80" t="s">
        <v>938</v>
      </c>
      <c r="I4" s="63"/>
      <c r="J4" s="71" t="s">
        <v>667</v>
      </c>
      <c r="K4" s="72" t="s">
        <v>11</v>
      </c>
      <c r="L4" s="49" t="s">
        <v>30</v>
      </c>
      <c r="M4" s="63" t="s">
        <v>113</v>
      </c>
      <c r="N4" s="49" t="s">
        <v>576</v>
      </c>
      <c r="O4" s="123" t="s">
        <v>908</v>
      </c>
      <c r="P4" s="68" t="s">
        <v>136</v>
      </c>
      <c r="Q4" s="68" t="s">
        <v>136</v>
      </c>
      <c r="R4" s="66" t="s">
        <v>661</v>
      </c>
      <c r="S4" s="48" t="s">
        <v>14</v>
      </c>
      <c r="T4" s="67" t="s">
        <v>658</v>
      </c>
      <c r="U4" s="68" t="s">
        <v>660</v>
      </c>
      <c r="V4" s="68" t="s">
        <v>659</v>
      </c>
      <c r="W4" s="77" t="s">
        <v>666</v>
      </c>
      <c r="X4" s="121">
        <v>800541</v>
      </c>
      <c r="Y4" s="55" t="s">
        <v>41</v>
      </c>
      <c r="Z4" s="55" t="s">
        <v>470</v>
      </c>
      <c r="AA4" s="79" t="s">
        <v>665</v>
      </c>
      <c r="AB4" s="55" t="s">
        <v>205</v>
      </c>
      <c r="AC4" s="55" t="s">
        <v>205</v>
      </c>
      <c r="AD4" s="54" t="s">
        <v>657</v>
      </c>
      <c r="AE4" s="51" t="s">
        <v>664</v>
      </c>
      <c r="AF4" s="51" t="str">
        <f t="shared" ref="AF4:AF44" si="0">CONCATENATE("https://www.mainova.de/resource/",$A4,".pdf")</f>
        <v>https://www.mainova.de/resource/RBH2017.pdf</v>
      </c>
      <c r="AG4" s="11" t="s">
        <v>205</v>
      </c>
      <c r="AH4" s="57" t="s">
        <v>235</v>
      </c>
      <c r="AI4" s="57" t="s">
        <v>299</v>
      </c>
      <c r="AJ4" s="58" t="str">
        <f t="shared" ref="AJ4:AJ44" si="1">"{ ""type"": ""Feature"", ""properties"": { ""name"": """&amp;$B4&amp;""",""Link zum Projektsteckbrief"":"""&amp;$AF4&amp;""" , ""Aktivitätstyp"":"""&amp;$M4&amp;""" ,  ""Status"":"""&amp;L4&amp;""" , ""Initiatoren"":"""&amp;$D4&amp;""" , ""Partner"":"""&amp;$E4&amp;""" ,  ""Startdatum"":"""&amp;$J4&amp;""" ,      ""Enddatum"":"""&amp;$K4&amp;""" , ""Kurzbeschreibung"":"""&amp;$H4&amp;""" , ""Weitere Informationen"":"""&amp;$AD4&amp;""" , ""_umap_options"":{""color"":"""&amp;$AI4&amp;""", ""iconUrl"": """&amp;$AH4&amp;"""}}, ""geometry"": { ""type"": ""Point"", ""coordinates"": ["&amp;$U4&amp;","&amp;$V4&amp;"] }} ,"</f>
        <v>{ "type": "Feature", "properties": { "name": "Brennstoffzelle im Radisson-Blu-Hotel Frankfurt","Link zum Projektsteckbrief":"https://www.mainova.de/resource/RBH2017.pdf" , "Aktivitätstyp":"Projekt" ,  "Status":"laufend" , "Initiatoren":"E.ON SE, Radisson-Blu-Hotel Frankfurt" , "Partner":"FuelCell Energy Solutions GmbH" ,  "Startdatum":"Februar 2017" ,      "Enddatum":"offen" , "Kurzbeschreibung":"Der Energieversorger E.ON hat eine Partnerschaft mit dem Radisson-Blu-Hotel in Frankfurt geschlossen, um dort eine Brennstoffzelle der Industrieklasse für die Energieversorgung zu betreiben. Die Anlage von FuelCell Energy Solutions wurde im Spätsommer 2017 in Betrieb genommen und soll für mindestens 10 Jahre rund drei Gigawatt-stunden Strom und zwei Gigawattstunden Wärme für den Hotelbetrieb erzeugen. Durch den Einsatz der hocheffizienten Brennstoffzellentechnologie können drei Viertel des hoteleigenen Bedarfs an Strom und Wärme produziert werden sowie die CO2-Emissionen um jährlich rund 600 Tonnen gesenkt werden. Das Unternehmen FuelCell Energy Solutions übernimmt die Instandhaltung und Wartung. In regelmäßigen Abständen erfolgt eine vorbeugende Instandsetzung, das Abschalten der Brennstoffzelle erfordert einen geordneten Prozess und dauert in der Regel zwei bis drei Tage. Dadurch läuft die Anlage stabil und weist eine Verfügbarkeit von bis zu 95% auf. " , "Weitere Informationen":"https://www.h2bz-hessen.de/Nachrichten/28042" , "_umap_options":{"color":"YELLOW", "iconUrl": "/uploads/pictogram/information-24_Qg41iOH.png"}}, "geometry": { "type": "Point", "coordinates": [8.626837,50.117224] }} ,</v>
      </c>
      <c r="AK4" s="58" t="str">
        <f t="shared" ref="AK4:AK44" si="2">"{ ""type"": ""Feature"", ""properties"": { ""name"": """&amp;$B4&amp;""", ""Untertitel"":"""&amp;$C4&amp;""" , ""Projektsteckbrief"":"""&amp;$AF4&amp;""" , ""_umap_options"":{""color"":"""&amp;$AI4&amp;""", ""iconUrl"": """&amp;$AH4&amp;"""}}, ""geometry"": { ""type"": ""Point"", ""coordinates"": ["&amp;$U4&amp;","&amp;$V4&amp;"] }} ,"</f>
        <v>{ "type": "Feature", "properties": { "name": "Brennstoffzelle im Radisson-Blu-Hotel Frankfurt", "Untertitel":"Industrielle Brennstoffzelle für die Strom- und Wärmeversorgung im Hotelbetrieb" , "Projektsteckbrief":"https://www.mainova.de/resource/RBH2017.pdf" , "_umap_options":{"color":"YELLOW", "iconUrl": "/uploads/pictogram/information-24_Qg41iOH.png"}}, "geometry": { "type": "Point", "coordinates": [8.626837,50.117224] }} ,</v>
      </c>
      <c r="AL4" s="4" t="s">
        <v>205</v>
      </c>
    </row>
    <row r="5" spans="1:38" ht="18" customHeight="1" x14ac:dyDescent="0.35">
      <c r="A5" s="4" t="s">
        <v>876</v>
      </c>
      <c r="B5" s="48" t="s">
        <v>513</v>
      </c>
      <c r="C5" s="49" t="s">
        <v>554</v>
      </c>
      <c r="D5" s="49" t="s">
        <v>46</v>
      </c>
      <c r="E5" s="49" t="s">
        <v>553</v>
      </c>
      <c r="F5" s="58" t="s">
        <v>556</v>
      </c>
      <c r="G5" s="58" t="s">
        <v>557</v>
      </c>
      <c r="H5" s="124" t="s">
        <v>939</v>
      </c>
      <c r="I5" s="63" t="s">
        <v>287</v>
      </c>
      <c r="J5" s="64">
        <v>2018</v>
      </c>
      <c r="K5" s="65" t="s">
        <v>11</v>
      </c>
      <c r="L5" s="49" t="s">
        <v>25</v>
      </c>
      <c r="M5" s="63" t="s">
        <v>174</v>
      </c>
      <c r="N5" s="49" t="s">
        <v>576</v>
      </c>
      <c r="O5" s="78" t="s">
        <v>908</v>
      </c>
      <c r="P5" s="66" t="s">
        <v>136</v>
      </c>
      <c r="Q5" s="66" t="s">
        <v>136</v>
      </c>
      <c r="R5" s="66" t="s">
        <v>147</v>
      </c>
      <c r="S5" s="48" t="s">
        <v>20</v>
      </c>
      <c r="T5" s="67" t="s">
        <v>384</v>
      </c>
      <c r="U5" s="68" t="s">
        <v>386</v>
      </c>
      <c r="V5" s="68" t="s">
        <v>385</v>
      </c>
      <c r="W5" s="69"/>
      <c r="X5" s="70"/>
      <c r="Y5" s="49"/>
      <c r="Z5" s="49" t="s">
        <v>555</v>
      </c>
      <c r="AA5" s="67"/>
      <c r="AB5" s="49"/>
      <c r="AC5" s="49"/>
      <c r="AD5" s="50" t="s">
        <v>243</v>
      </c>
      <c r="AE5" s="51" t="s">
        <v>176</v>
      </c>
      <c r="AF5" s="51" t="str">
        <f t="shared" si="0"/>
        <v>https://www.mainova.de/resource/BCF2018.pdf</v>
      </c>
      <c r="AG5" s="33" t="s">
        <v>205</v>
      </c>
      <c r="AH5" s="57" t="s">
        <v>235</v>
      </c>
      <c r="AI5" s="57" t="s">
        <v>299</v>
      </c>
      <c r="AJ5" s="58" t="str">
        <f t="shared" si="1"/>
        <v>{ "type": "Feature", "properties": { "name": "Brennstoffzellenautos im Carsharing-Fuhrpark","Link zum Projektsteckbrief":"https://www.mainova.de/resource/BCF2018.pdf" , "Aktivitätstyp":"Marktaktivität" ,  "Status":"in Betrieb" , "Initiatoren":"book-n-drive mobilitätssysteme GmbH" , "Partner":"ABG Frankfurt Holding, Deutsche Bahn Connect, H2BZ-Initiative Hessen, Mainova AG" ,  "Startdatum":"2018" ,      "Enddatum":"offen" , "Kurzbeschreibung":"Unterstützt von der H2BZ-Initiative Hessen betreibt book-n-drive mobilitätssysteme GmbH in seiner Carsharing-Flotte sieben Brennstoffzellenautos. Diese Autos sind in das Fahrzeugangebot von book-n-drive integriert und können von Privatpersonen im Rhein-Main-Gebiet gemietet werden. Somit wird ein Beitrag geleistet, um Brennstoffzellenautos einem breiten Publikum nahezubringen und die Akzeptanz zu steigern. Die Brennstoffzellenauto-Flotte setzt sich aus einem Toyota Mirai und 6 Hyundai iX35 Fuel Cell zusammen. " , "Weitere Informationen":"https://www.book-n-drive.de/aktuelles/nachhaltig-wachsen-book-n-drive-begruesst-das1.000ste-auto-und-setzt-auf-erneuerbare-energie" , "_umap_options":{"color":"YELLOW", "iconUrl": "/uploads/pictogram/information-24_Qg41iOH.png"}}, "geometry": { "type": "Point", "coordinates": [8.3849604,50.0671106] }} ,</v>
      </c>
      <c r="AK5" s="58" t="str">
        <f t="shared" si="2"/>
        <v>{ "type": "Feature", "properties": { "name": "Brennstoffzellenautos im Carsharing-Fuhrpark", "Untertitel":"Umweltfreundliche Carsharing-Flotte" , "Projektsteckbrief":"https://www.mainova.de/resource/BCF2018.pdf" , "_umap_options":{"color":"YELLOW", "iconUrl": "/uploads/pictogram/information-24_Qg41iOH.png"}}, "geometry": { "type": "Point", "coordinates": [8.3849604,50.0671106] }} ,</v>
      </c>
      <c r="AL5" s="4" t="s">
        <v>205</v>
      </c>
    </row>
    <row r="6" spans="1:38" ht="18" customHeight="1" x14ac:dyDescent="0.35">
      <c r="A6" s="4" t="s">
        <v>867</v>
      </c>
      <c r="B6" s="48" t="s">
        <v>144</v>
      </c>
      <c r="C6" s="49" t="s">
        <v>515</v>
      </c>
      <c r="D6" s="49" t="s">
        <v>312</v>
      </c>
      <c r="E6" s="49" t="s">
        <v>56</v>
      </c>
      <c r="F6" s="58" t="s">
        <v>863</v>
      </c>
      <c r="G6" s="124" t="s">
        <v>909</v>
      </c>
      <c r="H6" s="124" t="s">
        <v>940</v>
      </c>
      <c r="I6" s="63" t="s">
        <v>290</v>
      </c>
      <c r="J6" s="71" t="s">
        <v>216</v>
      </c>
      <c r="K6" s="72" t="s">
        <v>217</v>
      </c>
      <c r="L6" s="49" t="s">
        <v>30</v>
      </c>
      <c r="M6" s="63" t="s">
        <v>174</v>
      </c>
      <c r="N6" s="49" t="s">
        <v>576</v>
      </c>
      <c r="O6" s="78" t="s">
        <v>908</v>
      </c>
      <c r="P6" s="66" t="s">
        <v>136</v>
      </c>
      <c r="Q6" s="66" t="s">
        <v>136</v>
      </c>
      <c r="R6" s="66" t="s">
        <v>148</v>
      </c>
      <c r="S6" s="48" t="s">
        <v>14</v>
      </c>
      <c r="T6" s="67" t="s">
        <v>379</v>
      </c>
      <c r="U6" s="68" t="s">
        <v>373</v>
      </c>
      <c r="V6" s="68" t="s">
        <v>372</v>
      </c>
      <c r="W6" s="69">
        <v>9100000</v>
      </c>
      <c r="X6" s="70">
        <v>2400000</v>
      </c>
      <c r="Y6" s="49" t="s">
        <v>145</v>
      </c>
      <c r="Z6" s="49" t="s">
        <v>518</v>
      </c>
      <c r="AA6" s="67" t="s">
        <v>519</v>
      </c>
      <c r="AB6" s="49" t="s">
        <v>374</v>
      </c>
      <c r="AC6" s="49" t="s">
        <v>150</v>
      </c>
      <c r="AD6" s="50" t="s">
        <v>61</v>
      </c>
      <c r="AE6" s="53"/>
      <c r="AF6" s="53" t="str">
        <f t="shared" si="0"/>
        <v>https://www.mainova.de/resource/BF2020.pdf</v>
      </c>
      <c r="AG6" s="11" t="s">
        <v>205</v>
      </c>
      <c r="AH6" s="57" t="s">
        <v>235</v>
      </c>
      <c r="AI6" s="57" t="s">
        <v>299</v>
      </c>
      <c r="AJ6" s="58" t="str">
        <f t="shared" si="1"/>
        <v>{ "type": "Feature", "properties": { "name": "Brennstoffzellenbusse für Frankfurt","Link zum Projektsteckbrief":"https://www.mainova.de/resource/BF2020.pdf" , "Aktivitätstyp":"Marktaktivität" ,  "Status":"laufend" , "Initiatoren":"In-der-City-Bus (ICB), Stadt Frankfurt" , "Partner":"traffiQ" ,  "Startdatum":"August 2020" ,      "Enddatum":"Dezember 2022" , "Kurzbeschreibung":"Im Rahmen des Elektrifizierungskonzepts für den ÖPNV der Stadt Frankfurt soll die 22 km lange Strecke der Buslinie 36 durch den Einsatz von 13 Brennstoffzellenbussen elektrifiziert werden. Auf dieser vor allem durch dicht besiedeltes Gebiet führenden Linie sollen so ca. 13.500 Fahrgäste pro Tag ab Sommer 2022 transportiert werden. Dies erweitert den modernen Fuhrpark der ICB, welcher bereits 16 Elektrobusse enthält. In einer zweiten Stufe sollen ab Mitte 2021 weitere 9 Fahrzeuge ausgeschrieben werden, welche voraussichtlich ab Herbst 2022 geliefert werden. " , "Weitere Informationen":"https://www.traffiq.de/traffiq/medien/presse-informationen/presse-information/13-brennstoffzellenbusse-fuer-frankfurt.html" , "_umap_options":{"color":"YELLOW", "iconUrl": "/uploads/pictogram/information-24_Qg41iOH.png"}}, "geometry": { "type": "Point", "coordinates": [8.6177016,50.1083594] }} ,</v>
      </c>
      <c r="AK6" s="58" t="str">
        <f t="shared" si="2"/>
        <v>{ "type": "Feature", "properties": { "name": "Brennstoffzellenbusse für Frankfurt", "Untertitel":"Elektrifizierung der Buslinie 36" , "Projektsteckbrief":"https://www.mainova.de/resource/BF2020.pdf" , "_umap_options":{"color":"YELLOW", "iconUrl": "/uploads/pictogram/information-24_Qg41iOH.png"}}, "geometry": { "type": "Point", "coordinates": [8.6177016,50.1083594] }} ,</v>
      </c>
      <c r="AL6" s="4" t="s">
        <v>205</v>
      </c>
    </row>
    <row r="7" spans="1:38" ht="18" customHeight="1" x14ac:dyDescent="0.45">
      <c r="A7" s="4" t="s">
        <v>894</v>
      </c>
      <c r="B7" s="48" t="s">
        <v>477</v>
      </c>
      <c r="C7" s="49" t="s">
        <v>478</v>
      </c>
      <c r="D7" s="49" t="s">
        <v>479</v>
      </c>
      <c r="E7" s="49" t="s">
        <v>168</v>
      </c>
      <c r="F7" s="58" t="s">
        <v>483</v>
      </c>
      <c r="G7" s="58" t="s">
        <v>482</v>
      </c>
      <c r="H7" s="124" t="s">
        <v>941</v>
      </c>
      <c r="I7" s="63" t="s">
        <v>164</v>
      </c>
      <c r="J7" s="71">
        <v>2019</v>
      </c>
      <c r="K7" s="65" t="s">
        <v>11</v>
      </c>
      <c r="L7" s="49" t="s">
        <v>51</v>
      </c>
      <c r="M7" s="63" t="s">
        <v>174</v>
      </c>
      <c r="N7" s="49" t="s">
        <v>576</v>
      </c>
      <c r="O7" s="78" t="s">
        <v>908</v>
      </c>
      <c r="P7" s="66" t="s">
        <v>136</v>
      </c>
      <c r="Q7" s="66" t="s">
        <v>136</v>
      </c>
      <c r="R7" s="49" t="s">
        <v>480</v>
      </c>
      <c r="S7" s="48" t="s">
        <v>138</v>
      </c>
      <c r="T7" s="67" t="s">
        <v>192</v>
      </c>
      <c r="U7" s="78" t="s">
        <v>400</v>
      </c>
      <c r="V7" s="78" t="s">
        <v>399</v>
      </c>
      <c r="W7" s="69" t="s">
        <v>481</v>
      </c>
      <c r="X7" s="70">
        <v>12000</v>
      </c>
      <c r="Y7" s="52" t="s">
        <v>166</v>
      </c>
      <c r="Z7" s="52" t="s">
        <v>165</v>
      </c>
      <c r="AA7" s="67"/>
      <c r="AB7" s="48"/>
      <c r="AC7" s="49"/>
      <c r="AD7" s="54" t="s">
        <v>163</v>
      </c>
      <c r="AE7" s="54"/>
      <c r="AF7" s="54" t="str">
        <f t="shared" si="0"/>
        <v>https://www.mainova.de/resource/BKW2019.pdf</v>
      </c>
      <c r="AG7" s="11" t="s">
        <v>205</v>
      </c>
      <c r="AH7" s="57" t="s">
        <v>235</v>
      </c>
      <c r="AI7" s="57" t="s">
        <v>299</v>
      </c>
      <c r="AJ7" s="58" t="str">
        <f t="shared" si="1"/>
        <v>{ "type": "Feature", "properties": { "name": "Brennstoffzellen-Mikro-Blockheizkraftwerk in Trebur-Astheim","Link zum Projektsteckbrief":"https://www.mainova.de/resource/BKW2019.pdf" , "Aktivitätstyp":"Marktaktivität" ,  "Status":"abgeschlossen/in Betrieb" , "Initiatoren":"Grundschule im Hollerbusch in Trebur-Astheim" , "Partner":"EnergieTechnik Rhein-Main GmbH (ETech)" ,  "Startdatum":"2019" ,      "Enddatum":"offen" , "Kurzbeschreibung":"In der Grundschule in Trebur-Astheim wurde ein Brennstoffzellen-Mikro-Blockheizkraftwerk für die Versorgung mit Strom und Wärme installiert. Das dort verwendete Modell BlueGen des Herstellers SOLIDPower hat eine Leistung von 0,6 kW thermisch und 1,5 kW elektrisch. Der erzeugte Strom wird überwiegend für den Eigenbedarf eingesetzt und die anfallende Wärme für die Gebäudeheizung genutzt. Zusätzlich wird überschüssiger Strom in das öffentliche Netz eingespeist. " , "Weitere Informationen":"https://www.h2bz-hessen.de/Nachrichten/Brennstoffzellenheizung" , "_umap_options":{"color":"YELLOW", "iconUrl": "/uploads/pictogram/information-24_Qg41iOH.png"}}, "geometry": { "type": "Point", "coordinates": [8.3764588,49.9346211] }} ,</v>
      </c>
      <c r="AK7" s="58" t="str">
        <f t="shared" si="2"/>
        <v>{ "type": "Feature", "properties": { "name": "Brennstoffzellen-Mikro-Blockheizkraftwerk in Trebur-Astheim", "Untertitel":"Zuverlässige Versorgung einer Grundschule mit Strom und Wärme" , "Projektsteckbrief":"https://www.mainova.de/resource/BKW2019.pdf" , "_umap_options":{"color":"YELLOW", "iconUrl": "/uploads/pictogram/information-24_Qg41iOH.png"}}, "geometry": { "type": "Point", "coordinates": [8.3764588,49.9346211] }} ,</v>
      </c>
      <c r="AL7" s="4" t="s">
        <v>205</v>
      </c>
    </row>
    <row r="8" spans="1:38" ht="18" customHeight="1" x14ac:dyDescent="0.35">
      <c r="A8" s="4" t="s">
        <v>902</v>
      </c>
      <c r="B8" s="48" t="s">
        <v>182</v>
      </c>
      <c r="C8" s="49" t="s">
        <v>452</v>
      </c>
      <c r="D8" s="49" t="s">
        <v>317</v>
      </c>
      <c r="E8" s="49" t="s">
        <v>306</v>
      </c>
      <c r="F8" s="49" t="s">
        <v>451</v>
      </c>
      <c r="G8" s="58" t="s">
        <v>606</v>
      </c>
      <c r="H8" s="124" t="s">
        <v>942</v>
      </c>
      <c r="I8" s="63" t="s">
        <v>205</v>
      </c>
      <c r="J8" s="71" t="s">
        <v>227</v>
      </c>
      <c r="K8" s="72" t="s">
        <v>228</v>
      </c>
      <c r="L8" s="49" t="s">
        <v>18</v>
      </c>
      <c r="M8" s="63" t="s">
        <v>113</v>
      </c>
      <c r="N8" s="49" t="s">
        <v>185</v>
      </c>
      <c r="O8" s="78" t="s">
        <v>910</v>
      </c>
      <c r="P8" s="68" t="s">
        <v>136</v>
      </c>
      <c r="Q8" s="66" t="s">
        <v>136</v>
      </c>
      <c r="R8" s="66" t="s">
        <v>123</v>
      </c>
      <c r="S8" s="48" t="s">
        <v>52</v>
      </c>
      <c r="T8" s="67" t="s">
        <v>387</v>
      </c>
      <c r="U8" s="68" t="s">
        <v>770</v>
      </c>
      <c r="V8" s="68" t="s">
        <v>771</v>
      </c>
      <c r="W8" s="69">
        <v>361400</v>
      </c>
      <c r="X8" s="70">
        <v>177000</v>
      </c>
      <c r="Y8" s="55" t="s">
        <v>449</v>
      </c>
      <c r="Z8" s="55" t="s">
        <v>454</v>
      </c>
      <c r="AA8" s="79" t="s">
        <v>453</v>
      </c>
      <c r="AB8" s="135" t="s">
        <v>205</v>
      </c>
      <c r="AC8" s="55"/>
      <c r="AD8" s="54" t="s">
        <v>181</v>
      </c>
      <c r="AE8" s="54" t="s">
        <v>450</v>
      </c>
      <c r="AF8" s="54" t="str">
        <f t="shared" si="0"/>
        <v>https://www.mainova.de/resource/BMBZ2011.pdf</v>
      </c>
      <c r="AG8" s="11" t="s">
        <v>205</v>
      </c>
      <c r="AH8" s="57" t="s">
        <v>235</v>
      </c>
      <c r="AI8" s="57" t="s">
        <v>299</v>
      </c>
      <c r="AJ8" s="58" t="str">
        <f t="shared" si="1"/>
        <v>{ "type": "Feature", "properties": { "name": "Brennstoffzellen-Multifunktionsfahrzeug - BZ-MuF","Link zum Projektsteckbrief":"https://www.mainova.de/resource/BMBZ2011.pdf" , "Aktivitätstyp":"Projekt" ,  "Status":"abgeschlossen" , "Initiatoren":"AWEngineering" , "Partner":"Anleg GmbH, Betriebsstätte Hessen, GHR Hochdruck-Reduziertechnik GmbH, Hochschule RheinMain, JSM Arts IT Consulting GbR" ,  "Startdatum":"Juni 2011" ,      "Enddatum":"Januar 2013" , "Kurzbeschreibung":"Im Rahmen des Projektes wurden einzelne Fahrzeugkomponenten entwickelt mit dem Ziel, konventionelle Kleinfahrzeuge auf Brennstoffzellentechnologie mit Elektroantrieb umzurüsten. Durch den modularen Aufbau der Fahrzeugkomponenten können diese in verschiedenen Systemen bzw. Anwendungen außerhalb von Personenfahrzeugen eingesetzt werden. Zudem wurde ein komplexes Energiemanagementsystem zur energieoptimierten Ansteuerung entwickelt und erprobt. Im Vergleich zu Fahrzeugen mit Batterieantrieb bietet das entwickelte System eine größere Reichweite, eine längere Einsatzdauer sowie eine schnelle Betankung. " , "Weitere Informationen":"https://www.innovationsfoerderung-hessen.de/projektbeispiele" , "_umap_options":{"color":"YELLOW", "iconUrl": "/uploads/pictogram/information-24_Qg41iOH.png"}}, "geometry": { "type": "Point", "coordinates": [8.42404,49.98449] }} ,</v>
      </c>
      <c r="AK8" s="58" t="str">
        <f t="shared" si="2"/>
        <v>{ "type": "Feature", "properties": { "name": "Brennstoffzellen-Multifunktionsfahrzeug - BZ-MuF", "Untertitel":"Entwicklung modular aufgebauter Fahrzeugkomponenten auf Basis von Brennstoffzellentechnologie" , "Projektsteckbrief":"https://www.mainova.de/resource/BMBZ2011.pdf" , "_umap_options":{"color":"YELLOW", "iconUrl": "/uploads/pictogram/information-24_Qg41iOH.png"}}, "geometry": { "type": "Point", "coordinates": [8.42404,49.98449] }} ,</v>
      </c>
      <c r="AL8" s="4" t="s">
        <v>205</v>
      </c>
    </row>
    <row r="9" spans="1:38" ht="18" customHeight="1" x14ac:dyDescent="0.45">
      <c r="A9" s="4" t="s">
        <v>893</v>
      </c>
      <c r="B9" s="48" t="s">
        <v>486</v>
      </c>
      <c r="C9" s="49" t="s">
        <v>484</v>
      </c>
      <c r="D9" s="49" t="s">
        <v>485</v>
      </c>
      <c r="E9" s="49"/>
      <c r="F9" s="58" t="s">
        <v>602</v>
      </c>
      <c r="G9" s="58" t="s">
        <v>602</v>
      </c>
      <c r="H9" s="124" t="s">
        <v>961</v>
      </c>
      <c r="I9" s="63" t="s">
        <v>161</v>
      </c>
      <c r="J9" s="71">
        <v>2019</v>
      </c>
      <c r="K9" s="65" t="s">
        <v>11</v>
      </c>
      <c r="L9" s="49" t="s">
        <v>30</v>
      </c>
      <c r="M9" s="63" t="s">
        <v>174</v>
      </c>
      <c r="N9" s="49" t="s">
        <v>576</v>
      </c>
      <c r="O9" s="78" t="s">
        <v>908</v>
      </c>
      <c r="P9" s="66" t="s">
        <v>136</v>
      </c>
      <c r="Q9" s="66" t="s">
        <v>136</v>
      </c>
      <c r="R9" s="66" t="s">
        <v>123</v>
      </c>
      <c r="S9" s="48" t="s">
        <v>54</v>
      </c>
      <c r="T9" s="67" t="s">
        <v>401</v>
      </c>
      <c r="U9" s="68" t="s">
        <v>403</v>
      </c>
      <c r="V9" s="68" t="s">
        <v>402</v>
      </c>
      <c r="W9" s="77"/>
      <c r="X9" s="121"/>
      <c r="Y9" s="49"/>
      <c r="Z9" s="49"/>
      <c r="AA9" s="67"/>
      <c r="AB9" s="49"/>
      <c r="AC9" s="49"/>
      <c r="AD9" s="50" t="s">
        <v>245</v>
      </c>
      <c r="AE9" s="54" t="s">
        <v>162</v>
      </c>
      <c r="AF9" s="54" t="str">
        <f t="shared" si="0"/>
        <v>https://www.mainova.de/resource/BTW2019.pdf</v>
      </c>
      <c r="AG9" s="11" t="s">
        <v>205</v>
      </c>
      <c r="AH9" s="57" t="s">
        <v>235</v>
      </c>
      <c r="AI9" s="57" t="s">
        <v>299</v>
      </c>
      <c r="AJ9" s="58" t="str">
        <f t="shared" si="1"/>
        <v>{ "type": "Feature", "properties": { "name": "Brennstoffzellen-Taxis in Wiesbaden","Link zum Projektsteckbrief":"https://www.mainova.de/resource/BTW2019.pdf" , "Aktivitätstyp":"Marktaktivität" ,  "Status":"laufend" , "Initiatoren":"ECT Eco Taxi Deutschland GmbH" , "Partner":"" ,  "Startdatum":"2019" ,      "Enddatum":"offen" , "Kurzbeschreibung":"Das Unternehmen ECT Eco Taxi Deutschland GmbH setzt zwei Brennstoffzellenautos des Modells Hyundai ix35 Fuel Cell für den Taxibetrieb in Wiesbaden ein. Somit wird dort insgesamt eine 17 Pkw starke H2-/Hybrid-Taxi-Flotte betrieben. Im Vergleich zu herkömmlichen Dieselfahrzeugen kann somit pro Jahr und Fahrzeug der Ausstoß von bis zu 1.920 kg CO2 vermieden werden. Durch die mit Verbrennungsmotoren vergleichbare Betankungszeit eignen sich Brennstoffstellenautos besser als batteriebetriebene Fahrzeuge im Taxi-Gewerbe." , "Weitere Informationen":"https://www.emove360.com/de/erstes-taxiunternehmen-in-hessen-nutzt-brennstoffzellen-fahrzeuge/" , "_umap_options":{"color":"YELLOW", "iconUrl": "/uploads/pictogram/information-24_Qg41iOH.png"}}, "geometry": { "type": "Point", "coordinates": [8.2078400,50.0476040] }} ,</v>
      </c>
      <c r="AK9" s="58" t="str">
        <f t="shared" si="2"/>
        <v>{ "type": "Feature", "properties": { "name": "Brennstoffzellen-Taxis in Wiesbaden", "Untertitel":"Erstes Taxiunternehmen in Hessen mit Brennstoffzellenfahrzeugen" , "Projektsteckbrief":"https://www.mainova.de/resource/BTW2019.pdf" , "_umap_options":{"color":"YELLOW", "iconUrl": "/uploads/pictogram/information-24_Qg41iOH.png"}}, "geometry": { "type": "Point", "coordinates": [8.2078400,50.0476040] }} ,</v>
      </c>
      <c r="AL9" s="4" t="s">
        <v>205</v>
      </c>
    </row>
    <row r="10" spans="1:38" ht="18" customHeight="1" x14ac:dyDescent="0.35">
      <c r="A10" s="4" t="s">
        <v>880</v>
      </c>
      <c r="B10" s="48" t="s">
        <v>636</v>
      </c>
      <c r="C10" s="49" t="s">
        <v>675</v>
      </c>
      <c r="D10" s="49" t="s">
        <v>669</v>
      </c>
      <c r="E10" s="49" t="s">
        <v>672</v>
      </c>
      <c r="F10" s="49" t="s">
        <v>911</v>
      </c>
      <c r="G10" s="49" t="s">
        <v>912</v>
      </c>
      <c r="H10" s="80" t="s">
        <v>943</v>
      </c>
      <c r="I10" s="63" t="s">
        <v>676</v>
      </c>
      <c r="J10" s="71" t="s">
        <v>673</v>
      </c>
      <c r="K10" s="72" t="s">
        <v>674</v>
      </c>
      <c r="L10" s="49" t="s">
        <v>18</v>
      </c>
      <c r="M10" s="63" t="s">
        <v>113</v>
      </c>
      <c r="N10" s="49" t="s">
        <v>575</v>
      </c>
      <c r="O10" s="78" t="s">
        <v>910</v>
      </c>
      <c r="P10" s="68" t="s">
        <v>136</v>
      </c>
      <c r="Q10" s="68" t="s">
        <v>677</v>
      </c>
      <c r="R10" s="66" t="s">
        <v>136</v>
      </c>
      <c r="S10" s="48" t="s">
        <v>54</v>
      </c>
      <c r="T10" s="67" t="s">
        <v>387</v>
      </c>
      <c r="U10" s="68" t="s">
        <v>763</v>
      </c>
      <c r="V10" s="68" t="s">
        <v>762</v>
      </c>
      <c r="W10" s="77">
        <v>274100</v>
      </c>
      <c r="X10" s="121">
        <v>209300</v>
      </c>
      <c r="Y10" s="55" t="s">
        <v>685</v>
      </c>
      <c r="Z10" s="55" t="s">
        <v>687</v>
      </c>
      <c r="AA10" s="79" t="s">
        <v>686</v>
      </c>
      <c r="AB10" s="55"/>
      <c r="AC10" s="55"/>
      <c r="AD10" s="54" t="s">
        <v>637</v>
      </c>
      <c r="AE10" s="135" t="s">
        <v>205</v>
      </c>
      <c r="AF10" s="54" t="str">
        <f t="shared" si="0"/>
        <v>https://www.mainova.de/resource/CFM2013.pdf</v>
      </c>
      <c r="AG10" s="11" t="s">
        <v>205</v>
      </c>
      <c r="AH10" s="57" t="s">
        <v>235</v>
      </c>
      <c r="AI10" s="57" t="s">
        <v>299</v>
      </c>
      <c r="AJ10" s="58" t="str">
        <f t="shared" si="1"/>
        <v>{ "type": "Feature", "properties": { "name": "Cold Filling Modul","Link zum Projektsteckbrief":"https://www.mainova.de/resource/CFM2013.pdf" , "Aktivitätstyp":"Projekt" ,  "Status":"abgeschlossen" , "Initiatoren":"Hochschule RheinMain" , "Partner":"Anleg GmbH, GHR Hochdruck-Reduziertechnik GmbH, JSM Arts Webservices GbR" ,  "Startdatum":"August 2013" ,      "Enddatum":"Mai 2015" , "Kurzbeschreibung":"Im Rahmen des Projektes wurden Zusatzmodule für eine mobile Wasserstoffbetankungseinheit von 70 MPa für Fahrzeuge entwickelt, welche eine schnelle, tiefkalte und normkonforme Betankung von brennstoffzellen-elektrischen Fahrzeugen ermöglichen. Im Projektverlauf wurde ein stationärer Hochdruckkompressor zur Bereitstellung des Wasserstoffs bei 700 bar sowie ein Cold Filling Modul mit Kühleinheit für den mitgeführten Tank, ein Steuer- und Messmodul mit Ventiltechnik, eine Zapfsäule für 700 bar und ein Zieltank zur Simulation des zu betankenden Fahrzeuges entwickelt. Zudem wurde eine Tank-App für ein Smartphone entwickelt, welche über WLAN mit dem Cold Filling Modul kommuniziert, den Befüllvorgang aufzeichnet und eine Abrechnung für den Benutzer erstellt. Das System wurde an der Hochschule RheinMain aufgebaut und in Betrieb genommen. " , "Weitere Informationen":"https://redaktion.hessen-agentur.de/publication/2019/Energietechnologieoffensive_Hessen.pdf" , "_umap_options":{"color":"YELLOW", "iconUrl": "/uploads/pictogram/information-24_Qg41iOH.png"}}, "geometry": { "type": "Point", "coordinates": [8.42422,49.98459] }} ,</v>
      </c>
      <c r="AK10" s="58" t="str">
        <f t="shared" si="2"/>
        <v>{ "type": "Feature", "properties": { "name": "Cold Filling Modul", "Untertitel":"Portable Wasserstoffbetankungseinheit für Fahrzeuge" , "Projektsteckbrief":"https://www.mainova.de/resource/CFM2013.pdf" , "_umap_options":{"color":"YELLOW", "iconUrl": "/uploads/pictogram/information-24_Qg41iOH.png"}}, "geometry": { "type": "Point", "coordinates": [8.42422,49.98459] }} ,</v>
      </c>
      <c r="AL10" s="4" t="s">
        <v>205</v>
      </c>
    </row>
    <row r="11" spans="1:38" ht="18" customHeight="1" x14ac:dyDescent="0.35">
      <c r="A11" s="4" t="s">
        <v>874</v>
      </c>
      <c r="B11" s="48" t="s">
        <v>848</v>
      </c>
      <c r="C11" s="49" t="s">
        <v>858</v>
      </c>
      <c r="D11" s="49" t="s">
        <v>859</v>
      </c>
      <c r="E11" s="49" t="s">
        <v>56</v>
      </c>
      <c r="F11" s="49" t="s">
        <v>852</v>
      </c>
      <c r="G11" s="49" t="s">
        <v>860</v>
      </c>
      <c r="H11" s="80" t="s">
        <v>944</v>
      </c>
      <c r="I11" s="63" t="s">
        <v>850</v>
      </c>
      <c r="J11" s="71" t="s">
        <v>849</v>
      </c>
      <c r="K11" s="72" t="s">
        <v>853</v>
      </c>
      <c r="L11" s="49" t="s">
        <v>30</v>
      </c>
      <c r="M11" s="63" t="s">
        <v>113</v>
      </c>
      <c r="N11" s="49" t="s">
        <v>576</v>
      </c>
      <c r="O11" s="78" t="s">
        <v>908</v>
      </c>
      <c r="P11" s="68" t="s">
        <v>136</v>
      </c>
      <c r="Q11" s="68" t="s">
        <v>136</v>
      </c>
      <c r="R11" s="66" t="s">
        <v>806</v>
      </c>
      <c r="S11" s="48" t="s">
        <v>14</v>
      </c>
      <c r="T11" s="67" t="s">
        <v>857</v>
      </c>
      <c r="U11" s="68" t="s">
        <v>855</v>
      </c>
      <c r="V11" s="68" t="s">
        <v>856</v>
      </c>
      <c r="W11" s="77"/>
      <c r="X11" s="121"/>
      <c r="Y11" s="55"/>
      <c r="Z11" s="55"/>
      <c r="AA11" s="79"/>
      <c r="AB11" s="55"/>
      <c r="AC11" s="55"/>
      <c r="AD11" s="54" t="s">
        <v>851</v>
      </c>
      <c r="AE11" s="54" t="s">
        <v>854</v>
      </c>
      <c r="AF11" s="54" t="str">
        <f t="shared" si="0"/>
        <v>https://www.mainova.de/resource/DBRB2021.pdf</v>
      </c>
      <c r="AG11" s="11" t="s">
        <v>205</v>
      </c>
      <c r="AH11" s="57" t="s">
        <v>235</v>
      </c>
      <c r="AI11" s="57" t="s">
        <v>299</v>
      </c>
      <c r="AJ11" s="58" t="str">
        <f t="shared" si="1"/>
        <v>{ "type": "Feature", "properties": { "name": "DB Regio Bus testet Wasserstoffbus in Frankfurt","Link zum Projektsteckbrief":"https://www.mainova.de/resource/DBRB2021.pdf" , "Aktivitätstyp":"Projekt" ,  "Status":"laufend" , "Initiatoren":"DB Regio Bus Mitte GmbH" , "Partner":"traffiQ" ,  "Startdatum":"Januar 2021" ,      "Enddatum":"Februar 2021" , "Kurzbeschreibung":"DB Regio Bus Mitte testet in Frankfurt den Einsatz eines Wasserstoffbusses. Das Modell H2.City Gold des portugiesischen Herstellers CaetanoBus wird vom 21. Januar 2021 bis Ende Februar 2021 auf der Linie 59 über Griesheim nach Frankfurt-Höchst eingesetzt werden. Die Betankung des Wasserstoffbusses findet an der Tankstelle auf dem Gelände des Industrieparks in Frankfurt-Höchst statt. Das Ziel des Einsatzes ist zunächst die Ermittlung von Erfahrungs- und Verbrauchswerten unter realen Bedingungen, welche die Grundlage für den weiteren Einsatz alternativer Antriebe und somit die Erreichung eines emissionsfreien Stadtverkehrs bilden. " , "Weitere Informationen":"https://www.deutschebahn.com/pr-frankfurt-de/Umweltfreundlich-unterwegs-im-Wasserstoffbus-DB-Regio-Bus-testet-alternative-Antriebe-in-Frankfurt--5851548" , "_umap_options":{"color":"YELLOW", "iconUrl": "/uploads/pictogram/information-24_Qg41iOH.png"}}, "geometry": { "type": "Point", "coordinates": [8.58568,50.09643] }} ,</v>
      </c>
      <c r="AK11" s="58" t="str">
        <f t="shared" si="2"/>
        <v>{ "type": "Feature", "properties": { "name": "DB Regio Bus testet Wasserstoffbus in Frankfurt", "Untertitel":"Ermittlung von Erfahrungs- und Verbrauchswerten unter realen Bedingungen" , "Projektsteckbrief":"https://www.mainova.de/resource/DBRB2021.pdf" , "_umap_options":{"color":"YELLOW", "iconUrl": "/uploads/pictogram/information-24_Qg41iOH.png"}}, "geometry": { "type": "Point", "coordinates": [8.58568,50.09643] }} ,</v>
      </c>
      <c r="AL11" s="4" t="s">
        <v>205</v>
      </c>
    </row>
    <row r="12" spans="1:38" ht="18" customHeight="1" x14ac:dyDescent="0.35">
      <c r="A12" s="4" t="s">
        <v>899</v>
      </c>
      <c r="B12" s="48" t="s">
        <v>923</v>
      </c>
      <c r="C12" s="49" t="s">
        <v>468</v>
      </c>
      <c r="D12" s="49" t="s">
        <v>159</v>
      </c>
      <c r="E12" s="49"/>
      <c r="F12" s="49" t="s">
        <v>469</v>
      </c>
      <c r="G12" s="49" t="s">
        <v>605</v>
      </c>
      <c r="H12" s="80" t="s">
        <v>945</v>
      </c>
      <c r="I12" s="63" t="s">
        <v>160</v>
      </c>
      <c r="J12" s="71" t="s">
        <v>222</v>
      </c>
      <c r="K12" s="72" t="s">
        <v>223</v>
      </c>
      <c r="L12" s="49" t="s">
        <v>18</v>
      </c>
      <c r="M12" s="63" t="s">
        <v>113</v>
      </c>
      <c r="N12" s="49" t="s">
        <v>575</v>
      </c>
      <c r="O12" s="78" t="s">
        <v>918</v>
      </c>
      <c r="P12" s="66" t="s">
        <v>136</v>
      </c>
      <c r="Q12" s="66" t="s">
        <v>136</v>
      </c>
      <c r="R12" s="66" t="s">
        <v>123</v>
      </c>
      <c r="S12" s="48" t="s">
        <v>14</v>
      </c>
      <c r="T12" s="67" t="s">
        <v>415</v>
      </c>
      <c r="U12" s="68" t="s">
        <v>414</v>
      </c>
      <c r="V12" s="68" t="s">
        <v>413</v>
      </c>
      <c r="W12" s="69">
        <v>13179140</v>
      </c>
      <c r="X12" s="70">
        <v>5864611</v>
      </c>
      <c r="Y12" s="55" t="s">
        <v>41</v>
      </c>
      <c r="Z12" s="55" t="s">
        <v>470</v>
      </c>
      <c r="AA12" s="79" t="s">
        <v>186</v>
      </c>
      <c r="AB12" s="55"/>
      <c r="AC12" s="55"/>
      <c r="AD12" s="54" t="s">
        <v>158</v>
      </c>
      <c r="AE12" s="56" t="s">
        <v>467</v>
      </c>
      <c r="AF12" s="54" t="str">
        <f t="shared" si="0"/>
        <v>https://www.mainova.de/resource/MBBK2011.pdf</v>
      </c>
      <c r="AG12" s="11" t="s">
        <v>205</v>
      </c>
      <c r="AH12" s="57" t="s">
        <v>235</v>
      </c>
      <c r="AI12" s="57" t="s">
        <v>299</v>
      </c>
      <c r="AJ12" s="58" t="str">
        <f t="shared" si="1"/>
        <v>{ "type": "Feature", "properties": { "name": "Demonstration Mercedes-Benz B-Klasse F-CELL Flotte","Link zum Projektsteckbrief":"https://www.mainova.de/resource/MBBK2011.pdf" , "Aktivitätstyp":"Projekt" ,  "Status":"abgeschlossen" , "Initiatoren":"Daimler AG" , "Partner":"" ,  "Startdatum":"Januar 2011" ,      "Enddatum":"Juni 2015" , "Kurzbeschreibung":"Im Rahmen des Projektes wurden 30 B-Klasse F-CELL Fahrzeuge der Daimler AG in Stuttgart und Frankfurt in Kundenhand unter Alltagsbedingungen betrieben, um die Erleb- und Sichtbarkeit der Technologie zu demonstrieren. Die in dieser Zeit gesammelten Flottendaten wurden mit Hilfe eines FDA-Systems (Fleet Data Acquisition System) erfasst und kontinuierlich ausgewertet. Die Fahrzeuge legten in Summe innerhalb der Projektlaufzeit knapp 1.000.000 km zurück. Im Rahmen der Clean Energy Partnership (CEP) konnte die Normung und Standardisierung der Technologie wesentlich vorangetrieben werden. " , "Weitere Informationen":"https://www.now-gmbh.de/projektfinder/demonstration-mercedes-benz-b-klasse-f-cell-flotte-in-stuttgart-und-frankfurt-cep/" , "_umap_options":{"color":"YELLOW", "iconUrl": "/uploads/pictogram/information-24_Qg41iOH.png"}}, "geometry": { "type": "Point", "coordinates": [8.7378232,50.1038606] }} ,</v>
      </c>
      <c r="AK12" s="58" t="str">
        <f t="shared" si="2"/>
        <v>{ "type": "Feature", "properties": { "name": "Demonstration Mercedes-Benz B-Klasse F-CELL Flotte", "Untertitel":"Flottendemonstrationsprojekt mit insgesamt 30 Brennstoffzellenfahrzeugen von Mercedes-Benz " , "Projektsteckbrief":"https://www.mainova.de/resource/MBBK2011.pdf" , "_umap_options":{"color":"YELLOW", "iconUrl": "/uploads/pictogram/information-24_Qg41iOH.png"}}, "geometry": { "type": "Point", "coordinates": [8.7378232,50.1038606] }} ,</v>
      </c>
      <c r="AL12" s="4" t="s">
        <v>205</v>
      </c>
    </row>
    <row r="13" spans="1:38" ht="18" customHeight="1" x14ac:dyDescent="0.35">
      <c r="A13" s="4" t="s">
        <v>892</v>
      </c>
      <c r="B13" s="48" t="s">
        <v>924</v>
      </c>
      <c r="C13" s="49" t="s">
        <v>494</v>
      </c>
      <c r="D13" s="49" t="s">
        <v>31</v>
      </c>
      <c r="E13" s="49" t="s">
        <v>309</v>
      </c>
      <c r="F13" s="49" t="s">
        <v>490</v>
      </c>
      <c r="G13" s="58" t="s">
        <v>913</v>
      </c>
      <c r="H13" s="124" t="s">
        <v>946</v>
      </c>
      <c r="I13" s="63" t="s">
        <v>491</v>
      </c>
      <c r="J13" s="71" t="s">
        <v>220</v>
      </c>
      <c r="K13" s="65" t="s">
        <v>11</v>
      </c>
      <c r="L13" s="49" t="s">
        <v>51</v>
      </c>
      <c r="M13" s="63" t="s">
        <v>174</v>
      </c>
      <c r="N13" s="49" t="s">
        <v>576</v>
      </c>
      <c r="O13" s="78" t="s">
        <v>908</v>
      </c>
      <c r="P13" s="66" t="s">
        <v>136</v>
      </c>
      <c r="Q13" s="66" t="s">
        <v>136</v>
      </c>
      <c r="R13" s="66" t="s">
        <v>148</v>
      </c>
      <c r="S13" s="48" t="s">
        <v>152</v>
      </c>
      <c r="T13" s="48" t="s">
        <v>393</v>
      </c>
      <c r="U13" s="68" t="s">
        <v>395</v>
      </c>
      <c r="V13" s="68" t="s">
        <v>394</v>
      </c>
      <c r="W13" s="69" t="s">
        <v>493</v>
      </c>
      <c r="X13" s="70">
        <v>818912</v>
      </c>
      <c r="Y13" s="55" t="s">
        <v>41</v>
      </c>
      <c r="Z13" s="55" t="s">
        <v>470</v>
      </c>
      <c r="AA13" s="67" t="s">
        <v>500</v>
      </c>
      <c r="AB13" s="49" t="s">
        <v>492</v>
      </c>
      <c r="AC13" s="49" t="s">
        <v>143</v>
      </c>
      <c r="AD13" s="50" t="s">
        <v>155</v>
      </c>
      <c r="AE13" s="50" t="s">
        <v>173</v>
      </c>
      <c r="AF13" s="54" t="str">
        <f t="shared" si="0"/>
        <v>https://www.mainova.de/resource/BZBF2016.pdf</v>
      </c>
      <c r="AG13" s="11" t="s">
        <v>205</v>
      </c>
      <c r="AH13" s="57" t="s">
        <v>235</v>
      </c>
      <c r="AI13" s="57" t="s">
        <v>299</v>
      </c>
      <c r="AJ13" s="58" t="str">
        <f t="shared" si="1"/>
        <v>{ "type": "Feature", "properties": { "name": "Einsatz von Brennstoffzellenbussen im Linienbetrieb","Link zum Projektsteckbrief":"https://www.mainova.de/resource/BZBF2016.pdf" , "Aktivitätstyp":"Marktaktivität" ,  "Status":"abgeschlossen/in Betrieb" , "Initiatoren":"Omnibusbetrieb Winzenhöler GmbH &amp; Co. KG" , "Partner":"Rhein-Main-Verkehrsverbund GmbH (RMV)" ,  "Startdatum":"Oktober 2016" ,      "Enddatum":"offen" , "Kurzbeschreibung":"Im Juli 2017 wurden zunächst zwei gebrauchte 12m-Brennstoffzellenbusse „Citaro FuelCELL-Hybrid“ der Firma EvoBus als gebrauchte Fahrzeuge, welche zuvor bereits in Schweizer Mobilitätsprojekten eingesetzt wurden, gekauft und im Werkslinienverkehr in Frankfurt Höchst eingesetzt. Im Jahr 2018 wurden zwei weitere dieser gebrauchten Modelle angeschafft. Im darauffolgenden Jahr 2019 wurden schließlich vier weitere Brennstoffzellenbusse, ebenfalls Mercedes-Benz Citaro, von der Fahrzeugwerkstätte Falkenried GmbH ohne Förderung aus einem Hamburger Pilotprojekt abgekauft. Diese Busse befinden sich zur Zeit im Linienverkehr um Darmstadt." , "Weitere Informationen":"https://www.now-gmbh.de/projektfinder/verfuegbarkeitbzbus/" , "_umap_options":{"color":"YELLOW", "iconUrl": "/uploads/pictogram/information-24_Qg41iOH.png"}}, "geometry": { "type": "Point", "coordinates": [8.8160108,49.8818323] }} ,</v>
      </c>
      <c r="AK13" s="58" t="str">
        <f t="shared" si="2"/>
        <v>{ "type": "Feature", "properties": { "name": "Einsatz von Brennstoffzellenbussen im Linienbetrieb", "Untertitel":"Anschaffung von insgesamt acht Fahrzeugen teilweise mit Förderung" , "Projektsteckbrief":"https://www.mainova.de/resource/BZBF2016.pdf" , "_umap_options":{"color":"YELLOW", "iconUrl": "/uploads/pictogram/information-24_Qg41iOH.png"}}, "geometry": { "type": "Point", "coordinates": [8.8160108,49.8818323] }} ,</v>
      </c>
      <c r="AL13" s="4" t="s">
        <v>205</v>
      </c>
    </row>
    <row r="14" spans="1:38" ht="18" customHeight="1" x14ac:dyDescent="0.35">
      <c r="A14" s="4" t="s">
        <v>891</v>
      </c>
      <c r="B14" s="48" t="s">
        <v>65</v>
      </c>
      <c r="C14" s="49" t="s">
        <v>514</v>
      </c>
      <c r="D14" s="49" t="s">
        <v>63</v>
      </c>
      <c r="E14" s="49" t="s">
        <v>62</v>
      </c>
      <c r="F14" s="49" t="s">
        <v>861</v>
      </c>
      <c r="G14" s="49" t="s">
        <v>862</v>
      </c>
      <c r="H14" s="80" t="s">
        <v>861</v>
      </c>
      <c r="I14" s="63" t="s">
        <v>291</v>
      </c>
      <c r="J14" s="64">
        <v>2018</v>
      </c>
      <c r="K14" s="73">
        <v>2030</v>
      </c>
      <c r="L14" s="49" t="s">
        <v>30</v>
      </c>
      <c r="M14" s="63" t="s">
        <v>174</v>
      </c>
      <c r="N14" s="49" t="s">
        <v>577</v>
      </c>
      <c r="O14" s="78" t="s">
        <v>907</v>
      </c>
      <c r="P14" s="66" t="s">
        <v>136</v>
      </c>
      <c r="Q14" s="66" t="s">
        <v>136</v>
      </c>
      <c r="R14" s="66" t="s">
        <v>148</v>
      </c>
      <c r="S14" s="48" t="s">
        <v>14</v>
      </c>
      <c r="T14" s="48" t="s">
        <v>380</v>
      </c>
      <c r="U14" s="68" t="s">
        <v>376</v>
      </c>
      <c r="V14" s="68" t="s">
        <v>375</v>
      </c>
      <c r="W14" s="74" t="s">
        <v>136</v>
      </c>
      <c r="X14" s="133" t="s">
        <v>136</v>
      </c>
      <c r="Y14" s="134" t="s">
        <v>136</v>
      </c>
      <c r="Z14" s="134" t="s">
        <v>136</v>
      </c>
      <c r="AA14" s="136" t="s">
        <v>136</v>
      </c>
      <c r="AB14" s="49" t="s">
        <v>144</v>
      </c>
      <c r="AC14" s="49" t="s">
        <v>146</v>
      </c>
      <c r="AD14" s="50" t="s">
        <v>64</v>
      </c>
      <c r="AE14" s="50"/>
      <c r="AF14" s="54" t="str">
        <f t="shared" si="0"/>
        <v>https://www.mainova.de/resource/EKF2018.pdf</v>
      </c>
      <c r="AG14" s="11" t="s">
        <v>205</v>
      </c>
      <c r="AH14" s="57" t="s">
        <v>235</v>
      </c>
      <c r="AI14" s="57" t="s">
        <v>299</v>
      </c>
      <c r="AJ14" s="58" t="str">
        <f t="shared" si="1"/>
        <v>{ "type": "Feature", "properties": { "name": "Elektrifizierungskonzept Frankfurter ÖPNV ","Link zum Projektsteckbrief":"https://www.mainova.de/resource/EKF2018.pdf" , "Aktivitätstyp":"Marktaktivität" ,  "Status":"laufend" , "Initiatoren":"Stadt Frankfurt" , "Partner":"traffiQ " ,  "Startdatum":"2018" ,      "Enddatum":"2030" , "Kurzbeschreibung":"Das von traffiQ im Jahr 2018 entwickelte Elektrifizierungskonzept für den ÖPNV der Stadt Frankfurt sieht vor, dass bis 2030 die 400 Busse der Flotte aus Zero-Emission-Vehicles bestehen, geplant ist zur Hälfte der Einsatz von Brennstoffzellenbussen und zur anderen Hälfte der Einsatz von batterieelektrischen Bussen. Die Brennstoffzellenbusse sollen dabei vor allem Strecken mit langen Umläufen befahren, für welche die heute verfügbare Batteriekapazität und somit Reichweite noch nicht ausreichend ist." , "Weitere Informationen":"https://www.traffiq.de/traffiq/planungen-und-projekte/neue-mobilitaet.html" , "_umap_options":{"color":"YELLOW", "iconUrl": "/uploads/pictogram/information-24_Qg41iOH.png"}}, "geometry": { "type": "Point", "coordinates": [8.6823875,50.1153157] }} ,</v>
      </c>
      <c r="AK14" s="58" t="str">
        <f t="shared" si="2"/>
        <v>{ "type": "Feature", "properties": { "name": "Elektrifizierungskonzept Frankfurter ÖPNV ", "Untertitel":"Elektrifizierung der Busflotte bis 2030" , "Projektsteckbrief":"https://www.mainova.de/resource/EKF2018.pdf" , "_umap_options":{"color":"YELLOW", "iconUrl": "/uploads/pictogram/information-24_Qg41iOH.png"}}, "geometry": { "type": "Point", "coordinates": [8.6823875,50.1153157] }} ,</v>
      </c>
      <c r="AL14" s="4" t="s">
        <v>205</v>
      </c>
    </row>
    <row r="15" spans="1:38" ht="18" customHeight="1" x14ac:dyDescent="0.35">
      <c r="A15" s="4" t="s">
        <v>889</v>
      </c>
      <c r="B15" s="48" t="s">
        <v>38</v>
      </c>
      <c r="C15" s="49" t="s">
        <v>925</v>
      </c>
      <c r="D15" s="49" t="s">
        <v>311</v>
      </c>
      <c r="E15" s="49" t="s">
        <v>99</v>
      </c>
      <c r="F15" s="49" t="s">
        <v>570</v>
      </c>
      <c r="G15" s="58" t="s">
        <v>571</v>
      </c>
      <c r="H15" s="124" t="s">
        <v>962</v>
      </c>
      <c r="I15" s="63" t="s">
        <v>292</v>
      </c>
      <c r="J15" s="64">
        <v>2012</v>
      </c>
      <c r="K15" s="65" t="s">
        <v>11</v>
      </c>
      <c r="L15" s="49" t="s">
        <v>25</v>
      </c>
      <c r="M15" s="63" t="s">
        <v>174</v>
      </c>
      <c r="N15" s="49" t="s">
        <v>576</v>
      </c>
      <c r="O15" s="78" t="s">
        <v>908</v>
      </c>
      <c r="P15" s="66" t="s">
        <v>531</v>
      </c>
      <c r="Q15" s="66" t="s">
        <v>136</v>
      </c>
      <c r="R15" s="66" t="s">
        <v>136</v>
      </c>
      <c r="S15" s="48" t="s">
        <v>55</v>
      </c>
      <c r="T15" s="67" t="s">
        <v>189</v>
      </c>
      <c r="U15" s="68" t="s">
        <v>841</v>
      </c>
      <c r="V15" s="68" t="s">
        <v>842</v>
      </c>
      <c r="W15" s="69">
        <v>17000000</v>
      </c>
      <c r="X15" s="69">
        <v>8500000</v>
      </c>
      <c r="Y15" s="49" t="s">
        <v>533</v>
      </c>
      <c r="Z15" s="49" t="s">
        <v>532</v>
      </c>
      <c r="AA15" s="67" t="s">
        <v>534</v>
      </c>
      <c r="AB15" s="49" t="s">
        <v>205</v>
      </c>
      <c r="AC15" s="49"/>
      <c r="AD15" s="54" t="s">
        <v>59</v>
      </c>
      <c r="AE15" s="50" t="s">
        <v>58</v>
      </c>
      <c r="AF15" s="54" t="str">
        <f t="shared" si="0"/>
        <v>https://www.mainova.de/resource/EPM2012.pdf</v>
      </c>
      <c r="AG15" s="11" t="s">
        <v>205</v>
      </c>
      <c r="AH15" s="57" t="s">
        <v>235</v>
      </c>
      <c r="AI15" s="57" t="s">
        <v>299</v>
      </c>
      <c r="AJ15" s="58" t="str">
        <f t="shared" si="1"/>
        <v>{ "type": "Feature", "properties": { "name": "Energiepark Mainz","Link zum Projektsteckbrief":"https://www.mainova.de/resource/EPM2012.pdf" , "Aktivitätstyp":"Marktaktivität" ,  "Status":"in Betrieb" , "Initiatoren":"Linde Group, Mainzer Stadtwerke AG" , "Partner":"Hochschule RheinMain, Siemens AG" ,  "Startdatum":"2012" ,      "Enddatum":"offen" , "Kurzbeschreibung":"Im Energiepark Mainz wird eine Power-to-Gas-Anlage betrieben, für die unter anderem auch überschüssiger Strom aus den benachbarten Windkraftanlagen eingesetzt wird. Der Energiepark wurde im Jahr 2015 zunächst als Forschungsprojekt aufgebaut und wird seit Anfang 2018 gemeinsam von Linde und den Mainzer Stadtwerken kommerziell betrieben. Der produzierte Wasserstoff wird vor Ort kurz zwischengespeichert und dann verschiedenen Anwendungen - Industrie, Mobilität, Beimischung ins Erdgasnetz - zugeführt. Drei mit innovativer Protonen-Austausch-Membran-(PEM-)Technologie ausgestattete Elektrolyseure vom Typ SILYZER 200 des Herstellers Siemens werden eingesetzt. Linde ist für die Reinigung, Verdichtung, Speicherung, Abfüllung und Distribution des Wasserstoffs verantwortlich. Der produzierte Wasserstoff wird sowohl an öffentlichen Tankstellen als umweltfreundlicher Energieträger in der Mobilität als auch als grüner Rohstoff an die Industrie verkauft." , "Weitere Informationen":"https://www.energiepark-mainz.de/projekt/projektplan/" , "_umap_options":{"color":"YELLOW", "iconUrl": "/uploads/pictogram/information-24_Qg41iOH.png"}}, "geometry": { "type": "Point", "coordinates": [8.25171,49.94442] }} ,</v>
      </c>
      <c r="AK15" s="58" t="str">
        <f t="shared" si="2"/>
        <v>{ "type": "Feature", "properties": { "name": "Energiepark Mainz", "Untertitel":"Entwicklung, Erprobung und Einsatz von innovativen Technologien bei der Produktion von Wasserstoff" , "Projektsteckbrief":"https://www.mainova.de/resource/EPM2012.pdf" , "_umap_options":{"color":"YELLOW", "iconUrl": "/uploads/pictogram/information-24_Qg41iOH.png"}}, "geometry": { "type": "Point", "coordinates": [8.25171,49.94442] }} ,</v>
      </c>
      <c r="AL15" s="4" t="s">
        <v>205</v>
      </c>
    </row>
    <row r="16" spans="1:38" ht="18" customHeight="1" x14ac:dyDescent="0.45">
      <c r="A16" s="4" t="s">
        <v>882</v>
      </c>
      <c r="B16" s="48" t="s">
        <v>715</v>
      </c>
      <c r="C16" s="49" t="s">
        <v>719</v>
      </c>
      <c r="D16" s="49" t="s">
        <v>716</v>
      </c>
      <c r="E16" s="49" t="s">
        <v>721</v>
      </c>
      <c r="F16" s="49" t="s">
        <v>734</v>
      </c>
      <c r="G16" s="49" t="s">
        <v>735</v>
      </c>
      <c r="H16" s="80" t="s">
        <v>947</v>
      </c>
      <c r="I16" s="63" t="s">
        <v>733</v>
      </c>
      <c r="J16" s="71" t="s">
        <v>218</v>
      </c>
      <c r="K16" s="72" t="s">
        <v>717</v>
      </c>
      <c r="L16" s="49" t="s">
        <v>18</v>
      </c>
      <c r="M16" s="63" t="s">
        <v>113</v>
      </c>
      <c r="N16" s="49" t="s">
        <v>139</v>
      </c>
      <c r="O16" s="78" t="s">
        <v>907</v>
      </c>
      <c r="P16" s="68" t="s">
        <v>720</v>
      </c>
      <c r="Q16" s="68" t="s">
        <v>520</v>
      </c>
      <c r="R16" s="66" t="s">
        <v>148</v>
      </c>
      <c r="S16" s="48" t="s">
        <v>55</v>
      </c>
      <c r="T16" s="67" t="s">
        <v>725</v>
      </c>
      <c r="U16" s="68" t="s">
        <v>727</v>
      </c>
      <c r="V16" s="68" t="s">
        <v>726</v>
      </c>
      <c r="W16" s="77"/>
      <c r="X16" s="77"/>
      <c r="Y16" s="55" t="s">
        <v>737</v>
      </c>
      <c r="Z16" s="55" t="s">
        <v>1</v>
      </c>
      <c r="AA16" s="79" t="s">
        <v>723</v>
      </c>
      <c r="AB16" s="55" t="s">
        <v>205</v>
      </c>
      <c r="AC16" s="55"/>
      <c r="AD16" s="54" t="s">
        <v>718</v>
      </c>
      <c r="AE16" s="135" t="s">
        <v>205</v>
      </c>
      <c r="AF16" s="54" t="str">
        <f t="shared" si="0"/>
        <v>https://www.mainova.de/resource/GCPMMM2018.pdf</v>
      </c>
      <c r="AG16" s="11" t="s">
        <v>205</v>
      </c>
      <c r="AH16" s="57" t="s">
        <v>235</v>
      </c>
      <c r="AI16" s="57" t="s">
        <v>299</v>
      </c>
      <c r="AJ16" s="58" t="str">
        <f t="shared" si="1"/>
        <v>{ "type": "Feature", "properties": { "name": "Green City Plan Mainz - Masterplan M3","Link zum Projektsteckbrief":"https://www.mainova.de/resource/GCPMMM2018.pdf" , "Aktivitätstyp":"Projekt" ,  "Status":"abgeschlossen" , "Initiatoren":"Stadt Mainz" , "Partner":"Benz + Walter GmbH, Mainzer Stadtwerke AG, Mainzer Verkehrsgesellschaft" ,  "Startdatum":"Januar 2018" ,      "Enddatum":"Juli 2018" , "Kurzbeschreibung":"Im Green City Plan - Masterplan M3 legt die Stadt Mainz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MVG/MM (gemeinsame Beschaffung mit Wiesbaden und Mainz) und insgesamt 27 batterieelektrischen Bussen sowie der Bau einer öffentlichen Wasserstofftankstelle vorgesehen, welche durch einen Elektrolyseur auf dem Betriebsgelände versorgt wird. Hiermit soll die Brennstoffzellentechnologie mit Wasserstoff gefördert und verbreitet werden." , "Weitere Informationen":"https://www.bmvi.de/SharedDocs/DE/Anlage/K/Masterplaene-Green-City/mainz.pdf?__blob=publicationFile" , "_umap_options":{"color":"YELLOW", "iconUrl": "/uploads/pictogram/information-24_Qg41iOH.png"}}, "geometry": { "type": "Point", "coordinates": [8.26135,50.00278] }} ,</v>
      </c>
      <c r="AK16" s="58" t="str">
        <f t="shared" si="2"/>
        <v>{ "type": "Feature", "properties": { "name": "Green City Plan Mainz - Masterplan M3", "Untertitel":"Erstellung eines Maßnahmenbündels zur Reduzierung der NO2-Luftbelastung" , "Projektsteckbrief":"https://www.mainova.de/resource/GCPMMM2018.pdf" , "_umap_options":{"color":"YELLOW", "iconUrl": "/uploads/pictogram/information-24_Qg41iOH.png"}}, "geometry": { "type": "Point", "coordinates": [8.26135,50.00278] }} ,</v>
      </c>
      <c r="AL16" s="4" t="s">
        <v>205</v>
      </c>
    </row>
    <row r="17" spans="1:38" ht="18" customHeight="1" x14ac:dyDescent="0.45">
      <c r="A17" s="4" t="s">
        <v>881</v>
      </c>
      <c r="B17" s="48" t="s">
        <v>731</v>
      </c>
      <c r="C17" s="49" t="s">
        <v>719</v>
      </c>
      <c r="D17" s="49" t="s">
        <v>646</v>
      </c>
      <c r="E17" s="49" t="s">
        <v>732</v>
      </c>
      <c r="F17" s="49" t="s">
        <v>736</v>
      </c>
      <c r="G17" s="49" t="s">
        <v>736</v>
      </c>
      <c r="H17" s="80" t="s">
        <v>963</v>
      </c>
      <c r="I17" s="63" t="s">
        <v>733</v>
      </c>
      <c r="J17" s="71" t="s">
        <v>218</v>
      </c>
      <c r="K17" s="72" t="s">
        <v>717</v>
      </c>
      <c r="L17" s="49" t="s">
        <v>18</v>
      </c>
      <c r="M17" s="63" t="s">
        <v>113</v>
      </c>
      <c r="N17" s="49" t="s">
        <v>139</v>
      </c>
      <c r="O17" s="78" t="s">
        <v>907</v>
      </c>
      <c r="P17" s="68" t="s">
        <v>720</v>
      </c>
      <c r="Q17" s="68" t="s">
        <v>520</v>
      </c>
      <c r="R17" s="66" t="s">
        <v>148</v>
      </c>
      <c r="S17" s="67" t="s">
        <v>54</v>
      </c>
      <c r="T17" s="67" t="s">
        <v>730</v>
      </c>
      <c r="U17" s="68" t="s">
        <v>728</v>
      </c>
      <c r="V17" s="68" t="s">
        <v>729</v>
      </c>
      <c r="W17" s="77"/>
      <c r="X17" s="77"/>
      <c r="Y17" s="55" t="s">
        <v>737</v>
      </c>
      <c r="Z17" s="55" t="s">
        <v>1</v>
      </c>
      <c r="AA17" s="79" t="s">
        <v>722</v>
      </c>
      <c r="AB17" s="55" t="s">
        <v>205</v>
      </c>
      <c r="AC17" s="55"/>
      <c r="AD17" s="54" t="s">
        <v>650</v>
      </c>
      <c r="AE17" s="79" t="s">
        <v>205</v>
      </c>
      <c r="AF17" s="54" t="str">
        <f t="shared" si="0"/>
        <v>https://www.mainova.de/resource/GCPWWIC2018.pdf</v>
      </c>
      <c r="AG17" s="11" t="s">
        <v>205</v>
      </c>
      <c r="AH17" s="57" t="s">
        <v>235</v>
      </c>
      <c r="AI17" s="57" t="s">
        <v>299</v>
      </c>
      <c r="AJ17" s="58" t="str">
        <f t="shared" si="1"/>
        <v>{ "type": "Feature", "properties": { "name": "Green City Plan Wiesbaden - WI-Connect","Link zum Projektsteckbrief":"https://www.mainova.de/resource/GCPWWIC2018.pdf" , "Aktivitätstyp":"Projekt" ,  "Status":"abgeschlossen" , "Initiatoren":"Stadt Wiesbaden" , "Partner":"Benz + Walter GmbH, ESWE Verkehrs GmbH " ,  "Startdatum":"Januar 2018" ,      "Enddatum":"Juli 2018" , "Kurzbeschreibung":"Im Green City Plan - WI-Connect legt die Stadt Wiesbaden einen strukturierten Maßnahmenplan zur Identifikation, Beschreibung, Planung und Umsetzung von Projekten vor, welche dazu eingesetzt werden können, die Belastungen in der Innenstadt mit NO2-Emissionen sowie auch anderen Luftschadstoffen zu senken. Im Maßnahmenbündel zur Elektrifizierung des Verkehrs wird die Neubeschaffung von vier Brennstoffzellenbussen durch ESWE sowie der Bau einer öffentlichen Wasserstofftankstelle in Wiesbaden, welche durch einen Elektrolyseur auf dem Betriebsgelände versorgt wird, und eines Technikzentrums in Mainz vorgesehen. Hiermit soll die Brennstoffzellentechnologie mit Wasserstoff gefördert und verbreitet werden. Dies umfasst ebenfalls die Ertüchtigung der ÖPNV-Betriebshöfe und Werkstätten sowie ein Konzept zur Umstellung der gesamten Busflotte auf alternative Antriebe." , "Weitere Informationen":"https://www.wiesbaden.de/medien-zentral/dok/leben/umwelt-naturschutz/Green_City_Plan___Masterplan_WI-Connect_der_Landeshauptstadt_Wiesbaden_zur_Akquirierung_von_Foerdermitteln_aus_dem_Sofortprogramm_Saubere_Luft_2017-2020_des_Bundes.pdf" , "_umap_options":{"color":"YELLOW", "iconUrl": "/uploads/pictogram/information-24_Qg41iOH.png"}}, "geometry": { "type": "Point", "coordinates": [8.22260,50.07061] }} ,</v>
      </c>
      <c r="AK17" s="58" t="str">
        <f t="shared" si="2"/>
        <v>{ "type": "Feature", "properties": { "name": "Green City Plan Wiesbaden - WI-Connect", "Untertitel":"Erstellung eines Maßnahmenbündels zur Reduzierung der NO2-Luftbelastung" , "Projektsteckbrief":"https://www.mainova.de/resource/GCPWWIC2018.pdf" , "_umap_options":{"color":"YELLOW", "iconUrl": "/uploads/pictogram/information-24_Qg41iOH.png"}}, "geometry": { "type": "Point", "coordinates": [8.22260,50.07061] }} ,</v>
      </c>
      <c r="AL17" s="4" t="s">
        <v>205</v>
      </c>
    </row>
    <row r="18" spans="1:38" ht="18" customHeight="1" x14ac:dyDescent="0.35">
      <c r="A18" s="4" t="s">
        <v>898</v>
      </c>
      <c r="B18" s="48" t="s">
        <v>473</v>
      </c>
      <c r="C18" s="49" t="s">
        <v>472</v>
      </c>
      <c r="D18" s="49" t="s">
        <v>471</v>
      </c>
      <c r="E18" s="49" t="s">
        <v>474</v>
      </c>
      <c r="F18" s="49" t="s">
        <v>603</v>
      </c>
      <c r="G18" s="49" t="s">
        <v>604</v>
      </c>
      <c r="H18" s="80" t="s">
        <v>948</v>
      </c>
      <c r="I18" s="63" t="s">
        <v>476</v>
      </c>
      <c r="J18" s="71">
        <v>2014</v>
      </c>
      <c r="K18" s="65" t="s">
        <v>11</v>
      </c>
      <c r="L18" s="49" t="s">
        <v>30</v>
      </c>
      <c r="M18" s="63" t="s">
        <v>174</v>
      </c>
      <c r="N18" s="49" t="s">
        <v>576</v>
      </c>
      <c r="O18" s="78" t="s">
        <v>908</v>
      </c>
      <c r="P18" s="66" t="s">
        <v>136</v>
      </c>
      <c r="Q18" s="66" t="s">
        <v>520</v>
      </c>
      <c r="R18" s="66" t="s">
        <v>136</v>
      </c>
      <c r="S18" s="48" t="s">
        <v>152</v>
      </c>
      <c r="T18" s="67"/>
      <c r="U18" s="68" t="s">
        <v>772</v>
      </c>
      <c r="V18" s="68" t="s">
        <v>709</v>
      </c>
      <c r="W18" s="69" t="s">
        <v>587</v>
      </c>
      <c r="X18" s="69" t="s">
        <v>588</v>
      </c>
      <c r="Y18" s="135" t="s">
        <v>633</v>
      </c>
      <c r="Z18" s="135" t="s">
        <v>475</v>
      </c>
      <c r="AA18" s="135" t="s">
        <v>589</v>
      </c>
      <c r="AB18" s="55" t="s">
        <v>205</v>
      </c>
      <c r="AC18" s="55"/>
      <c r="AD18" s="50" t="s">
        <v>167</v>
      </c>
      <c r="AE18" s="54" t="s">
        <v>194</v>
      </c>
      <c r="AF18" s="54" t="str">
        <f t="shared" si="0"/>
        <v>https://www.mainova.de/resource/H2MT2014.pdf</v>
      </c>
      <c r="AG18" s="11" t="s">
        <v>205</v>
      </c>
      <c r="AH18" s="57" t="s">
        <v>235</v>
      </c>
      <c r="AI18" s="57" t="s">
        <v>299</v>
      </c>
      <c r="AJ18" s="58" t="str">
        <f t="shared" si="1"/>
        <v>{ "type": "Feature", "properties": { "name": "H2 MOBILITY - Wasserstofftankstellen","Link zum Projektsteckbrief":"https://www.mainova.de/resource/H2MT2014.pdf" , "Aktivitätstyp":"Marktaktivität" ,  "Status":"laufend" , "Initiatoren":"H2 MOBILITY (Gesellschafter: Air Liquide, Daimler AG, Linde, OMV, Shell, TOTAL)" , "Partner":"BMW, Honda, Hyundai, NOW GmbH, Toyota, Volkswagen" ,  "Startdatum":"2014" ,      "Enddatum":"offen" , "Kurzbeschreibung":"Die übergeordnete Betreibergesellschaft H2 MOBILITY Deutschland GmbH und Co. KG wurde 2014 von sechs Unternehmen aus der Gase-, Mineralöl- und Automobilindustrie gegründet mit dem Ziel, den Ausbau einer effizienten und flächendeckenden Wasserstoffinfrastruktur in Deutschland zu beschleunigen. Alle Stationen werden in konventionelle Tankstellen der Gesellschafterunternehmen Shell, TOTAL und OMV integriert und stammen von den drei Technologielieferanten Air Liquide, Linde und NEL. Der Wasserstoff wird üblicherweise per Trailer angeliefert, bei 45 bar gelagert und für die Fahrzeuge beim Tanken auf 700 bar bzw. 350 bar hochverdichtet. Das erste Ziel ist der Betrieb von 100 Wasserstoffstationen in sieben deutschen Ballungszentren (Hamburg, Berlin, Rhein-Ruhr, Frankfurt, Nürnberg, Stuttgart und München), ab 2021 sollen weitere Stationen an Standorten errichtet werden, an denen zum einen eine Nachfrage von Nutzfahrzeugen besteht, aber auch eine öffentliche Tankstelle für Pkw sinnvoll erscheint." , "Weitere Informationen":"https://h2.live/h2mobility" , "_umap_options":{"color":"YELLOW", "iconUrl": "/uploads/pictogram/information-24_Qg41iOH.png"}}, "geometry": { "type": "Point", "coordinates": [8.63561,50.08852] }} ,</v>
      </c>
      <c r="AK18" s="58" t="str">
        <f t="shared" si="2"/>
        <v>{ "type": "Feature", "properties": { "name": "H2 MOBILITY - Wasserstofftankstellen", "Untertitel":"Ausbau der Wasserstoffinfrastruktur in Deutschland" , "Projektsteckbrief":"https://www.mainova.de/resource/H2MT2014.pdf" , "_umap_options":{"color":"YELLOW", "iconUrl": "/uploads/pictogram/information-24_Qg41iOH.png"}}, "geometry": { "type": "Point", "coordinates": [8.63561,50.08852] }} ,</v>
      </c>
      <c r="AL18" s="4" t="s">
        <v>205</v>
      </c>
    </row>
    <row r="19" spans="1:38" ht="18" customHeight="1" x14ac:dyDescent="0.35">
      <c r="A19" s="4" t="s">
        <v>890</v>
      </c>
      <c r="B19" s="48" t="s">
        <v>77</v>
      </c>
      <c r="C19" s="48" t="s">
        <v>523</v>
      </c>
      <c r="D19" s="48" t="s">
        <v>97</v>
      </c>
      <c r="E19" s="49" t="s">
        <v>302</v>
      </c>
      <c r="F19" s="58" t="s">
        <v>530</v>
      </c>
      <c r="G19" s="58" t="s">
        <v>597</v>
      </c>
      <c r="H19" s="124" t="s">
        <v>949</v>
      </c>
      <c r="I19" s="63" t="s">
        <v>522</v>
      </c>
      <c r="J19" s="71" t="s">
        <v>215</v>
      </c>
      <c r="K19" s="65" t="s">
        <v>11</v>
      </c>
      <c r="L19" s="49" t="s">
        <v>30</v>
      </c>
      <c r="M19" s="63" t="s">
        <v>113</v>
      </c>
      <c r="N19" s="49" t="s">
        <v>575</v>
      </c>
      <c r="O19" s="78" t="s">
        <v>914</v>
      </c>
      <c r="P19" s="66" t="s">
        <v>136</v>
      </c>
      <c r="Q19" s="66" t="s">
        <v>520</v>
      </c>
      <c r="R19" s="66" t="s">
        <v>524</v>
      </c>
      <c r="S19" s="48" t="s">
        <v>66</v>
      </c>
      <c r="T19" s="67" t="s">
        <v>188</v>
      </c>
      <c r="U19" s="68" t="s">
        <v>392</v>
      </c>
      <c r="V19" s="68" t="s">
        <v>391</v>
      </c>
      <c r="W19" s="69">
        <v>550000</v>
      </c>
      <c r="X19" s="69">
        <v>230000</v>
      </c>
      <c r="Y19" s="49" t="s">
        <v>585</v>
      </c>
      <c r="Z19" s="49" t="s">
        <v>521</v>
      </c>
      <c r="AA19" s="67" t="s">
        <v>586</v>
      </c>
      <c r="AB19" s="49" t="s">
        <v>205</v>
      </c>
      <c r="AC19" s="49"/>
      <c r="AD19" s="50" t="s">
        <v>74</v>
      </c>
      <c r="AE19" s="54" t="s">
        <v>98</v>
      </c>
      <c r="AF19" s="54" t="str">
        <f t="shared" si="0"/>
        <v>https://www.mainova.de/resource/H2H2016.pdf</v>
      </c>
      <c r="AG19" s="11" t="s">
        <v>205</v>
      </c>
      <c r="AH19" s="57" t="s">
        <v>235</v>
      </c>
      <c r="AI19" s="57" t="s">
        <v>299</v>
      </c>
      <c r="AJ19" s="58" t="str">
        <f t="shared" si="1"/>
        <v>{ "type": "Feature", "properties": { "name": "H2anau – Wasserstoff bewegt","Link zum Projektsteckbrief":"https://www.mainova.de/resource/H2H2016.pdf" , "Aktivitätstyp":"Projekt" ,  "Status":"laufend" , "Initiatoren":"Evonik Industries AG" , "Partner":"Fraunhofer-Projektgruppe IWKS, Heraeus, IHK, Stadtwerke Hanau, Umicore" ,  "Startdatum":"Juli 2016" ,      "Enddatum":"offen" , "Kurzbeschreibung":"Im Rahmen des Projekts H2anau wird die Praxistauglichkeit von Elektrofahrzeugen mit einem brennstoffzellenbasierten Range-Extender für Lieferfahrzeuge getestet. Hierzu werden serienmäßige Elektrofahrzeuge des Modells Renault Kangoo mit Brennstoffzellen nachgerüstet und eine projekteigene Wasserstofftankstelle im Industriepark Wolfgang in Hanau aufgebaut, die nur zur Betankung der Projektfahrzeuge eingesetzt wird. Zudem sind für die elektrische Ladung mehrere firmeneigene Ladepunkte der Projektpartner vorhanden. Die Zufriedenheit der Kooperationspartner mit den Fahrzeugen wurde abschließend unterschiedlich, abhängig von dem jeweiligen Anforderungsprofil und Auftreten von Fehlern, beurteilt." , "Weitere Informationen":"http://hanau2.hanau.de/wirtschaft/foerderung/h2/index.html" , "_umap_options":{"color":"YELLOW", "iconUrl": "/uploads/pictogram/information-24_Qg41iOH.png"}}, "geometry": { "type": "Point", "coordinates": [8.9644471,50.1190991] }} ,</v>
      </c>
      <c r="AK19" s="58" t="str">
        <f t="shared" si="2"/>
        <v>{ "type": "Feature", "properties": { "name": "H2anau – Wasserstoff bewegt", "Untertitel":"Praxistauglichkeit von Elektrofahrzeugen mit brennstoffzellenbasiertem Range-Extender als Nutzfahrzeug" , "Projektsteckbrief":"https://www.mainova.de/resource/H2H2016.pdf" , "_umap_options":{"color":"YELLOW", "iconUrl": "/uploads/pictogram/information-24_Qg41iOH.png"}}, "geometry": { "type": "Point", "coordinates": [8.9644471,50.1190991] }} ,</v>
      </c>
      <c r="AL19" s="4" t="s">
        <v>205</v>
      </c>
    </row>
    <row r="20" spans="1:38" ht="18" customHeight="1" x14ac:dyDescent="0.35">
      <c r="A20" s="4" t="s">
        <v>878</v>
      </c>
      <c r="B20" s="48" t="s">
        <v>928</v>
      </c>
      <c r="C20" s="49" t="s">
        <v>505</v>
      </c>
      <c r="D20" s="49" t="s">
        <v>315</v>
      </c>
      <c r="E20" s="49" t="s">
        <v>60</v>
      </c>
      <c r="F20" s="58" t="s">
        <v>598</v>
      </c>
      <c r="G20" s="58" t="s">
        <v>599</v>
      </c>
      <c r="H20" s="124" t="s">
        <v>598</v>
      </c>
      <c r="I20" s="63" t="s">
        <v>502</v>
      </c>
      <c r="J20" s="71" t="s">
        <v>94</v>
      </c>
      <c r="K20" s="65" t="s">
        <v>11</v>
      </c>
      <c r="L20" s="49" t="s">
        <v>93</v>
      </c>
      <c r="M20" s="63" t="s">
        <v>174</v>
      </c>
      <c r="N20" s="49" t="s">
        <v>576</v>
      </c>
      <c r="O20" s="78" t="s">
        <v>908</v>
      </c>
      <c r="P20" s="66" t="s">
        <v>136</v>
      </c>
      <c r="Q20" s="66" t="s">
        <v>136</v>
      </c>
      <c r="R20" s="129" t="s">
        <v>148</v>
      </c>
      <c r="S20" s="48" t="s">
        <v>14</v>
      </c>
      <c r="T20" s="67" t="s">
        <v>379</v>
      </c>
      <c r="U20" s="131" t="s">
        <v>378</v>
      </c>
      <c r="V20" s="131" t="s">
        <v>377</v>
      </c>
      <c r="W20" s="69"/>
      <c r="X20" s="69"/>
      <c r="Y20" s="49" t="s">
        <v>503</v>
      </c>
      <c r="Z20" s="49" t="s">
        <v>205</v>
      </c>
      <c r="AA20" s="67"/>
      <c r="AB20" s="49" t="s">
        <v>144</v>
      </c>
      <c r="AC20" s="49" t="s">
        <v>151</v>
      </c>
      <c r="AD20" s="54" t="s">
        <v>24</v>
      </c>
      <c r="AE20" s="54" t="s">
        <v>501</v>
      </c>
      <c r="AF20" s="54" t="str">
        <f t="shared" si="0"/>
        <v>https://www.mainova.de/resource/HBRM2016.pdf</v>
      </c>
      <c r="AG20" s="11" t="s">
        <v>205</v>
      </c>
      <c r="AH20" s="57" t="s">
        <v>235</v>
      </c>
      <c r="AI20" s="57" t="s">
        <v>299</v>
      </c>
      <c r="AJ20" s="58" t="str">
        <f t="shared" si="1"/>
        <v>{ "type": "Feature", "properties": { "name": "H2 Bus Rhein-Main","Link zum Projektsteckbrief":"https://www.mainova.de/resource/HBRM2016.pdf" , "Aktivitätstyp":"Marktaktivität" ,  "Status":"abgebrochen" , "Initiatoren":"ESWE Verkehrsgesellschaft mbH, Mainzer Verkehrsgesellschaft mbH (MVG), traffiQ" , "Partner":"In-der-City-Bus (ICB)" ,  "Startdatum":"2016" ,      "Enddatum":"offen" , "Kurzbeschreibung":"Für die Städte Mainz, Wiesbaden und Frankfurt sollten Brennstoffzellenbusse im Rahmen des europäischen Verbundprojekts JIVE als Pilotfahrzeuge gekauft werden. In diesem Rahmen sollte der Einsatz von Brennstoffzellenbussen im Linienverkehr getestet und beurteilt werden. Dabei sollte der Fokus insbesondere auf die Optimierungsmöglichkeiten des Personaleinsatzes, des Schnittstellenmanagements, der Ersatzteillogistik und der Infrastruktur sowie deren Auswirkungen auf die Verfügbarkeit des Brennstoffzellenbusses gelegt werden. Aufgrund von Lieferschwierigkeiten mussten die drei Städte jedoch den Vertrag mit dem vorgesehenen Lieferanten Ebe Europa aus Memmingen aufkündigen. Die neu errichtete Tankstelle in Wiesbaden wird vorerst im Testbetrieb eingesetzt. Bis die Städte über Brennstoffzellenbusse verfügen, wird ein ausgeliehener Bus des Unternehmens Winzenhöler als Testfahrzeug eingesetzt." , "Weitere Informationen":"https://www.hessenschau.de/wirtschaft/wasserstoff-tankstelle-eroeffnet---kundschaft-gibt-es-keine,wasserstofftankstelle-wiesbaden-100.html" , "_umap_options":{"color":"YELLOW", "iconUrl": "/uploads/pictogram/information-24_Qg41iOH.png"}}, "geometry": { "type": "Point", "coordinates": [8.6209200,50.1084694] }} ,</v>
      </c>
      <c r="AK20" s="58" t="str">
        <f t="shared" si="2"/>
        <v>{ "type": "Feature", "properties": { "name": "H2 Bus Rhein-Main", "Untertitel":"Einsatz von Brennstoffzellenbussen im ÖPNV" , "Projektsteckbrief":"https://www.mainova.de/resource/HBRM2016.pdf" , "_umap_options":{"color":"YELLOW", "iconUrl": "/uploads/pictogram/information-24_Qg41iOH.png"}}, "geometry": { "type": "Point", "coordinates": [8.6209200,50.1084694] }} ,</v>
      </c>
      <c r="AL20" s="4" t="s">
        <v>205</v>
      </c>
    </row>
    <row r="21" spans="1:38" ht="18" customHeight="1" x14ac:dyDescent="0.45">
      <c r="A21" s="4" t="s">
        <v>883</v>
      </c>
      <c r="B21" s="48" t="s">
        <v>929</v>
      </c>
      <c r="C21" s="49" t="s">
        <v>808</v>
      </c>
      <c r="D21" s="49" t="s">
        <v>314</v>
      </c>
      <c r="E21" s="49" t="s">
        <v>655</v>
      </c>
      <c r="F21" s="49" t="s">
        <v>805</v>
      </c>
      <c r="G21" s="49" t="s">
        <v>809</v>
      </c>
      <c r="H21" s="80" t="s">
        <v>964</v>
      </c>
      <c r="I21" s="63" t="s">
        <v>815</v>
      </c>
      <c r="J21" s="71" t="s">
        <v>216</v>
      </c>
      <c r="K21" s="72" t="s">
        <v>11</v>
      </c>
      <c r="L21" s="49" t="s">
        <v>30</v>
      </c>
      <c r="M21" s="63" t="s">
        <v>113</v>
      </c>
      <c r="N21" s="49" t="s">
        <v>576</v>
      </c>
      <c r="O21" s="78" t="s">
        <v>908</v>
      </c>
      <c r="P21" s="68" t="s">
        <v>136</v>
      </c>
      <c r="Q21" s="68" t="s">
        <v>136</v>
      </c>
      <c r="R21" s="66" t="s">
        <v>806</v>
      </c>
      <c r="S21" s="48" t="s">
        <v>807</v>
      </c>
      <c r="T21" s="67" t="s">
        <v>105</v>
      </c>
      <c r="U21" s="68" t="s">
        <v>825</v>
      </c>
      <c r="V21" s="68" t="s">
        <v>824</v>
      </c>
      <c r="W21" s="77" t="s">
        <v>810</v>
      </c>
      <c r="X21" s="77">
        <v>3600000</v>
      </c>
      <c r="Y21" s="55" t="s">
        <v>812</v>
      </c>
      <c r="Z21" s="55" t="s">
        <v>811</v>
      </c>
      <c r="AA21" s="79"/>
      <c r="AB21" s="55" t="s">
        <v>813</v>
      </c>
      <c r="AC21" s="55" t="s">
        <v>684</v>
      </c>
      <c r="AD21" s="54" t="s">
        <v>814</v>
      </c>
      <c r="AE21" s="54" t="s">
        <v>648</v>
      </c>
      <c r="AF21" s="54" t="str">
        <f t="shared" si="0"/>
        <v>https://www.mainova.de/resource/HBRM2020.pdf</v>
      </c>
      <c r="AG21" s="11" t="s">
        <v>205</v>
      </c>
      <c r="AH21" s="57" t="s">
        <v>235</v>
      </c>
      <c r="AI21" s="57" t="s">
        <v>299</v>
      </c>
      <c r="AJ21" s="58" t="str">
        <f t="shared" si="1"/>
        <v>{ "type": "Feature", "properties": { "name": "H2 Bus Rhein-Main (neu)","Link zum Projektsteckbrief":"https://www.mainova.de/resource/HBRM2020.pdf" , "Aktivitätstyp":"Projekt" ,  "Status":"laufend" , "Initiatoren":"ESWE Verkehrsgesellschaft mbH" , "Partner":"HSRM" ,  "Startdatum":"August 2020" ,      "Enddatum":"offen" , "Kurzbeschreibung":"Nach dem aufgrund von Lieferverzug gescheiterten Projekt H2-Bus Rhein-Main, nachdem sich die weiteren Projektpartner aus Frankfurt und Mainz zurückgezogen hatten, hat ESWE Verkehrsgesellschaft die alleinige Übertragung der Fördermittel vom Bund und der EU zugesagt bekommen. Voraussetzung hierfür ist die Anschaffung von mindestens 10 Brennstoffzellenfahrzeugen, welche bis Dezember 2021 in Betrieb genommen werden müssen. Die ESWE Verkehrsgesellschaft hat hierfür eine europäische Ausschreibung gestartet. Mit der Anschaffung der Brennstoffzellenbusse kann die ESWE auf die bereits vorhandene Wasserstofftankstelle auf dem eigenen Betriebshof aufbauen." , "Weitere Informationen":"https://ausschreibungen-deutschland.de/668314_Brennstoffzellen-Omnibusse_fuer_den_oeffentlichen_LinienverkehrReferenznummer_der_2020_Wiesbaden" , "_umap_options":{"color":"YELLOW", "iconUrl": "/uploads/pictogram/information-24_Qg41iOH.png"}}, "geometry": { "type": "Point", "coordinates": [8.24771,50.06979] }} ,</v>
      </c>
      <c r="AK21" s="58" t="str">
        <f t="shared" si="2"/>
        <v>{ "type": "Feature", "properties": { "name": "H2 Bus Rhein-Main (neu)", "Untertitel":"Brennstoffzellenbusse für Wiesbaden" , "Projektsteckbrief":"https://www.mainova.de/resource/HBRM2020.pdf" , "_umap_options":{"color":"YELLOW", "iconUrl": "/uploads/pictogram/information-24_Qg41iOH.png"}}, "geometry": { "type": "Point", "coordinates": [8.24771,50.06979] }} ,</v>
      </c>
      <c r="AL21" s="4" t="s">
        <v>205</v>
      </c>
    </row>
    <row r="22" spans="1:38" ht="18" customHeight="1" x14ac:dyDescent="0.45">
      <c r="A22" s="4" t="s">
        <v>895</v>
      </c>
      <c r="B22" s="48" t="s">
        <v>463</v>
      </c>
      <c r="C22" s="49" t="s">
        <v>457</v>
      </c>
      <c r="D22" s="49" t="s">
        <v>183</v>
      </c>
      <c r="E22" s="49" t="s">
        <v>184</v>
      </c>
      <c r="F22" s="80" t="s">
        <v>628</v>
      </c>
      <c r="G22" s="80" t="s">
        <v>626</v>
      </c>
      <c r="H22" s="80" t="s">
        <v>950</v>
      </c>
      <c r="I22" s="63" t="s">
        <v>455</v>
      </c>
      <c r="J22" s="71" t="s">
        <v>224</v>
      </c>
      <c r="K22" s="72" t="s">
        <v>225</v>
      </c>
      <c r="L22" s="49" t="s">
        <v>30</v>
      </c>
      <c r="M22" s="63" t="s">
        <v>113</v>
      </c>
      <c r="N22" s="49" t="s">
        <v>185</v>
      </c>
      <c r="O22" s="78" t="s">
        <v>916</v>
      </c>
      <c r="P22" s="66" t="s">
        <v>136</v>
      </c>
      <c r="Q22" s="66" t="s">
        <v>455</v>
      </c>
      <c r="R22" s="66" t="s">
        <v>123</v>
      </c>
      <c r="S22" s="67" t="s">
        <v>54</v>
      </c>
      <c r="T22" s="67" t="s">
        <v>404</v>
      </c>
      <c r="U22" s="68" t="s">
        <v>406</v>
      </c>
      <c r="V22" s="68" t="s">
        <v>405</v>
      </c>
      <c r="W22" s="69"/>
      <c r="X22" s="69"/>
      <c r="Y22" s="55" t="s">
        <v>627</v>
      </c>
      <c r="Z22" s="55" t="s">
        <v>456</v>
      </c>
      <c r="AA22" s="79" t="s">
        <v>567</v>
      </c>
      <c r="AB22" s="55" t="s">
        <v>205</v>
      </c>
      <c r="AC22" s="55"/>
      <c r="AD22" s="54" t="s">
        <v>181</v>
      </c>
      <c r="AE22" s="54" t="s">
        <v>462</v>
      </c>
      <c r="AF22" s="54" t="str">
        <f t="shared" si="0"/>
        <v>https://www.mainova.de/resource/H2BM2020.pdf</v>
      </c>
      <c r="AG22" s="11" t="s">
        <v>205</v>
      </c>
      <c r="AH22" s="57" t="s">
        <v>235</v>
      </c>
      <c r="AI22" s="57" t="s">
        <v>299</v>
      </c>
      <c r="AJ22" s="58" t="str">
        <f t="shared" si="1"/>
        <v>{ "type": "Feature", "properties": { "name": "H2HYBAT - Flexibles H2-Batterie-Hybridspeicher-Modul","Link zum Projektsteckbrief":"https://www.mainova.de/resource/H2BM2020.pdf" , "Aktivitätstyp":"Projekt" ,  "Status":"laufend" , "Initiatoren":"EDAG Engineering GmbH" , "Partner":"HEXAGON Purus GmbH" ,  "Startdatum":"Mai 2020" ,      "Enddatum":"Oktober 2021" , "Kurzbeschreibung":"In einem gemeinsamen Forschungsprojekt wollen EDAG und Hexagon Purus, ein Hersteller von Composite-Hochdruckbehältern und -systemen für den Automotive-Bereich, einen flexiblen Hybridspeicher für den Fahrzeugboden entwickeln, in den parallel Batterien und Wasserstoffdrucktanks der neuesten Generation verbaut sind. Dieser soll auf der skalierbaren Fahrzeugplattform EDAG ScaleBase aufbauen. Die jeweilige Speicherzahl soll selbst vom Anwender individuell konfiguriert werden können. Im täglichen Gebrauch soll der Hybridspeicher kurze Strecken batterieelektrisch und lange Strecken mit der Energie aus der Brennstoffzelle versorgen. Durch eine Austauschbarkeit der Speicher soll zudem eine ressourcenschonende Zweitnutzung ermöglicht werden." , "Weitere Informationen":"https://www.innovationsfoerderung-hessen.de/projektbeispiele" , "_umap_options":{"color":"YELLOW", "iconUrl": "/uploads/pictogram/information-24_Qg41iOH.png"}}, "geometry": { "type": "Point", "coordinates": [8.2900262,50.0534982] }} ,</v>
      </c>
      <c r="AK22" s="58" t="str">
        <f t="shared" si="2"/>
        <v>{ "type": "Feature", "properties": { "name": "H2HYBAT - Flexibles H2-Batterie-Hybridspeicher-Modul", "Untertitel":"Elektromobilität alltagstauglicher gestalten" , "Projektsteckbrief":"https://www.mainova.de/resource/H2BM2020.pdf" , "_umap_options":{"color":"YELLOW", "iconUrl": "/uploads/pictogram/information-24_Qg41iOH.png"}}, "geometry": { "type": "Point", "coordinates": [8.2900262,50.0534982] }} ,</v>
      </c>
      <c r="AL22" s="4" t="s">
        <v>205</v>
      </c>
    </row>
    <row r="23" spans="1:38" ht="18" customHeight="1" x14ac:dyDescent="0.35">
      <c r="A23" s="4" t="s">
        <v>903</v>
      </c>
      <c r="B23" s="48" t="s">
        <v>750</v>
      </c>
      <c r="C23" s="48" t="s">
        <v>926</v>
      </c>
      <c r="D23" s="49" t="s">
        <v>669</v>
      </c>
      <c r="E23" s="49" t="s">
        <v>749</v>
      </c>
      <c r="F23" s="49" t="s">
        <v>754</v>
      </c>
      <c r="G23" s="49" t="s">
        <v>755</v>
      </c>
      <c r="H23" s="80" t="s">
        <v>755</v>
      </c>
      <c r="I23" s="63" t="s">
        <v>205</v>
      </c>
      <c r="J23" s="71" t="s">
        <v>751</v>
      </c>
      <c r="K23" s="72" t="s">
        <v>752</v>
      </c>
      <c r="L23" s="49" t="s">
        <v>18</v>
      </c>
      <c r="M23" s="63" t="s">
        <v>113</v>
      </c>
      <c r="N23" s="49" t="s">
        <v>575</v>
      </c>
      <c r="O23" s="78" t="s">
        <v>922</v>
      </c>
      <c r="P23" s="68" t="s">
        <v>136</v>
      </c>
      <c r="Q23" s="68" t="s">
        <v>753</v>
      </c>
      <c r="R23" s="66" t="s">
        <v>136</v>
      </c>
      <c r="S23" s="48" t="s">
        <v>54</v>
      </c>
      <c r="T23" s="67" t="s">
        <v>387</v>
      </c>
      <c r="U23" s="68" t="s">
        <v>760</v>
      </c>
      <c r="V23" s="68" t="s">
        <v>761</v>
      </c>
      <c r="W23" s="77"/>
      <c r="X23" s="77"/>
      <c r="Y23" s="55"/>
      <c r="Z23" s="55" t="s">
        <v>679</v>
      </c>
      <c r="AA23" s="79"/>
      <c r="AB23" s="55"/>
      <c r="AC23" s="55"/>
      <c r="AD23" s="54" t="s">
        <v>756</v>
      </c>
      <c r="AE23" s="135" t="s">
        <v>205</v>
      </c>
      <c r="AF23" s="54" t="str">
        <f t="shared" si="0"/>
        <v>https://www.mainova.de/resource/HY2009.pdf</v>
      </c>
      <c r="AG23" s="11" t="s">
        <v>205</v>
      </c>
      <c r="AH23" s="57" t="s">
        <v>235</v>
      </c>
      <c r="AI23" s="57" t="s">
        <v>299</v>
      </c>
      <c r="AJ23" s="58" t="str">
        <f t="shared" si="1"/>
        <v>{ "type": "Feature", "properties": { "name": "HYDEMON","Link zum Projektsteckbrief":"https://www.mainova.de/resource/HY2009.pdf" , "Aktivitätstyp":"Projekt" ,  "Status":"abgeschlossen" , "Initiatoren":"Hochschule RheinMain" , "Partner":"Heimann Sensor GmbH" ,  "Startdatum":"Juli 2009" ,      "Enddatum":"Juni 2012" , "Kurzbeschreibung":"Das 2014 abgeschlossene Projekt HYDEMON hatte zum Ziel, einen Ansatz für das thermische und das Füllstands-Management eines  Festkörper-Wasserstofftanks auf Basis von nanoskaligen Metallhydrid-Pulvern zu erarbeiten. Ausgangspunkt des Projektes war die Tatsache, dass die Speicherung von Wasserstoff in Metallhydriden eine vielversprechende Methode für mobile und stationäre Anwendungen im Bereich Wasserstoffnutzung darstellt, verglichen mit Druck- oder Flüssigspeicherung von Wasserstoff. Im Rahmen des Projekts wurde ein nanoskalig befüllter Metallhydrid-Wasserstoffspeicher mit integrierter Füllstandssensorik und thermisch optimiertem Tankhüllendesign entwickelt und getestet." , "Weitere Informationen":"https://www.hs-rm.de/fileadmin/user_upload/Bilder_und_Downloads/Ingenieurwissenschaften/IMtech/Jahresberichte/Jahresbericht_2013_14.pdf" , "_umap_options":{"color":"YELLOW", "iconUrl": "/uploads/pictogram/information-24_Qg41iOH.png"}}, "geometry": { "type": "Point", "coordinates": [8.42379,49.98452] }} ,</v>
      </c>
      <c r="AK23" s="58" t="str">
        <f t="shared" si="2"/>
        <v>{ "type": "Feature", "properties": { "name": "HYDEMON", "Untertitel":"Entwicklung eines Wasserstoffspeichers mit integrierter Füllstandssensorik und thermisch optimiertem Tankhüllendesign" , "Projektsteckbrief":"https://www.mainova.de/resource/HY2009.pdf" , "_umap_options":{"color":"YELLOW", "iconUrl": "/uploads/pictogram/information-24_Qg41iOH.png"}}, "geometry": { "type": "Point", "coordinates": [8.42379,49.98452] }} ,</v>
      </c>
      <c r="AL23" s="4" t="s">
        <v>205</v>
      </c>
    </row>
    <row r="24" spans="1:38" ht="18" customHeight="1" x14ac:dyDescent="0.35">
      <c r="A24" s="4" t="s">
        <v>905</v>
      </c>
      <c r="B24" s="48" t="s">
        <v>645</v>
      </c>
      <c r="C24" s="49" t="s">
        <v>701</v>
      </c>
      <c r="D24" s="49" t="s">
        <v>700</v>
      </c>
      <c r="E24" s="49"/>
      <c r="F24" s="49" t="s">
        <v>714</v>
      </c>
      <c r="G24" s="49" t="s">
        <v>713</v>
      </c>
      <c r="H24" s="80" t="s">
        <v>713</v>
      </c>
      <c r="I24" s="63" t="s">
        <v>712</v>
      </c>
      <c r="J24" s="71" t="s">
        <v>702</v>
      </c>
      <c r="K24" s="72" t="s">
        <v>460</v>
      </c>
      <c r="L24" s="49" t="s">
        <v>18</v>
      </c>
      <c r="M24" s="63" t="s">
        <v>113</v>
      </c>
      <c r="N24" s="49" t="s">
        <v>575</v>
      </c>
      <c r="O24" s="78" t="s">
        <v>917</v>
      </c>
      <c r="P24" s="68" t="s">
        <v>136</v>
      </c>
      <c r="Q24" s="68" t="s">
        <v>136</v>
      </c>
      <c r="R24" s="66" t="s">
        <v>123</v>
      </c>
      <c r="S24" s="48" t="s">
        <v>704</v>
      </c>
      <c r="T24" s="67" t="s">
        <v>705</v>
      </c>
      <c r="U24" s="68" t="s">
        <v>706</v>
      </c>
      <c r="V24" s="68" t="s">
        <v>707</v>
      </c>
      <c r="W24" s="77">
        <v>3019502</v>
      </c>
      <c r="X24" s="77">
        <v>1449361</v>
      </c>
      <c r="Y24" s="55" t="s">
        <v>41</v>
      </c>
      <c r="Z24" s="55" t="s">
        <v>470</v>
      </c>
      <c r="AA24" s="79" t="s">
        <v>703</v>
      </c>
      <c r="AB24" s="55"/>
      <c r="AC24" s="55"/>
      <c r="AD24" s="54" t="s">
        <v>699</v>
      </c>
      <c r="AE24" s="54" t="s">
        <v>708</v>
      </c>
      <c r="AF24" s="54" t="str">
        <f t="shared" si="0"/>
        <v>https://www.mainova.de/resource/HG42010.pdf</v>
      </c>
      <c r="AG24" s="11" t="s">
        <v>205</v>
      </c>
      <c r="AH24" s="57" t="s">
        <v>235</v>
      </c>
      <c r="AI24" s="57" t="s">
        <v>299</v>
      </c>
      <c r="AJ24" s="58" t="str">
        <f t="shared" si="1"/>
        <v>{ "type": "Feature", "properties": { "name": "HydroGen4","Link zum Projektsteckbrief":"https://www.mainova.de/resource/HG42010.pdf" , "Aktivitätstyp":"Projekt" ,  "Status":"abgeschlossen" , "Initiatoren":"Adam Opel AG" , "Partner":"" ,  "Startdatum":"Juni 2010" ,      "Enddatum":"Dezember 2012" , "Kurzbeschreibung":"Im Rahmen der Clean Energy Partnership (CEP) wurden in diesem Projekt zehn Brennstoffzellenfahrzeuge des Modells HydroGen4 über einen längeren Zeitraum in Kundenhand getestet, um die Brennstoffzellen-Antriebssysteme zu verbessern sowie die Sichtbarkeit dieser innovativen Technologie zu erhöhen. Für den Betrieb in Nordrhein-Westfalen wurde ein Servicepartner gefunden, bei dem kleinere Service- und Reparaturarbeiten durchgeführt werden können. Zudem wurde in Düsseldorf eine Tankstelle von Air Liquide errichtet. Für größere Instandhaltungsarbeiten wurden die Fahrzeuge in das ehemalige Entwicklungszentrum von Opel in Mainz-Kastel überführt." , "Weitere Informationen":"https://www.now-gmbh.de/wp-content/uploads/2020/08/now_projektsteckbrief_03bv221.pdf" , "_umap_options":{"color":"YELLOW", "iconUrl": "/uploads/pictogram/information-24_Qg41iOH.png"}}, "geometry": { "type": "Point", "coordinates": [8.39236,49.99461] }} ,</v>
      </c>
      <c r="AK24" s="58" t="str">
        <f t="shared" si="2"/>
        <v>{ "type": "Feature", "properties": { "name": "HydroGen4", "Untertitel":"Testbetrieb von Wasserstoff-Brennstoffzellenfahrzeugen" , "Projektsteckbrief":"https://www.mainova.de/resource/HG42010.pdf" , "_umap_options":{"color":"YELLOW", "iconUrl": "/uploads/pictogram/information-24_Qg41iOH.png"}}, "geometry": { "type": "Point", "coordinates": [8.39236,49.99461] }} ,</v>
      </c>
      <c r="AL24" s="4" t="s">
        <v>205</v>
      </c>
    </row>
    <row r="25" spans="1:38" ht="18" customHeight="1" x14ac:dyDescent="0.35">
      <c r="A25" s="4" t="s">
        <v>870</v>
      </c>
      <c r="B25" s="48" t="s">
        <v>638</v>
      </c>
      <c r="C25" s="49" t="s">
        <v>678</v>
      </c>
      <c r="D25" s="49" t="s">
        <v>669</v>
      </c>
      <c r="E25" s="49" t="s">
        <v>683</v>
      </c>
      <c r="F25" s="49" t="s">
        <v>688</v>
      </c>
      <c r="G25" s="49" t="s">
        <v>688</v>
      </c>
      <c r="H25" s="80" t="s">
        <v>688</v>
      </c>
      <c r="I25" s="63" t="s">
        <v>205</v>
      </c>
      <c r="J25" s="71" t="s">
        <v>220</v>
      </c>
      <c r="K25" s="72" t="s">
        <v>226</v>
      </c>
      <c r="L25" s="49" t="s">
        <v>18</v>
      </c>
      <c r="M25" s="63" t="s">
        <v>113</v>
      </c>
      <c r="N25" s="49" t="s">
        <v>575</v>
      </c>
      <c r="O25" s="78" t="s">
        <v>922</v>
      </c>
      <c r="P25" s="68" t="s">
        <v>136</v>
      </c>
      <c r="Q25" s="68" t="s">
        <v>689</v>
      </c>
      <c r="R25" s="66" t="s">
        <v>136</v>
      </c>
      <c r="S25" s="48" t="s">
        <v>54</v>
      </c>
      <c r="T25" s="67" t="s">
        <v>387</v>
      </c>
      <c r="U25" s="68" t="s">
        <v>765</v>
      </c>
      <c r="V25" s="68" t="s">
        <v>764</v>
      </c>
      <c r="W25" s="77" t="s">
        <v>681</v>
      </c>
      <c r="X25" s="77">
        <v>473304</v>
      </c>
      <c r="Y25" s="55" t="s">
        <v>682</v>
      </c>
      <c r="Z25" s="55" t="s">
        <v>679</v>
      </c>
      <c r="AA25" s="55" t="s">
        <v>680</v>
      </c>
      <c r="AB25" s="55" t="s">
        <v>635</v>
      </c>
      <c r="AC25" s="55" t="s">
        <v>684</v>
      </c>
      <c r="AD25" s="54" t="s">
        <v>639</v>
      </c>
      <c r="AE25" s="54" t="s">
        <v>205</v>
      </c>
      <c r="AF25" s="54" t="str">
        <f t="shared" si="0"/>
        <v>https://www.mainova.de/resource/HL2016.pdf</v>
      </c>
      <c r="AG25" s="11" t="s">
        <v>205</v>
      </c>
      <c r="AH25" s="57" t="s">
        <v>235</v>
      </c>
      <c r="AI25" s="57" t="s">
        <v>299</v>
      </c>
      <c r="AJ25" s="58" t="str">
        <f t="shared" si="1"/>
        <v>{ "type": "Feature", "properties": { "name": "HyLevel","Link zum Projektsteckbrief":"https://www.mainova.de/resource/HL2016.pdf" , "Aktivitätstyp":"Projekt" ,  "Status":"abgeschlossen" , "Initiatoren":"Hochschule RheinMain" , "Partner":"Anleg GmbH, Huber &amp; Suhner Cube-Optics AG Mainz" ,  "Startdatum":"Oktober 2016" ,      "Enddatum":"September 2020" , "Kurzbeschreibung":"Ziel des auf drei Jahre angelegten Projekts, an dem sich zwei Industriefirmen aus den Bereichen faseroptische Komponenten und Tanksysteme beteiligen, ist die Realisierung eines optischen Füllstandssensors für Festkörper-Wasserstofftanks (Hydrogen Level Sensor). Es geht dabei um die Umsetzung eines (im Vorgängerprojekt HYDEMON gefundenen) Sensoreffekts in einen möglichst einfachen und kostengünstigen Sensor sowie das Thermomanagement des zugehörigen auf wasserstoffspeichernden Pulversubstanzen beruhenden Tanksystems." , "Weitere Informationen":"https://www.hs-rm.de/fileadmin/user_upload/Bilder_und_Downloads/Ingenieurwissenschaften/IMtech/Jahresberichte/Jahresbericht_2019_20.pdf" , "_umap_options":{"color":"YELLOW", "iconUrl": "/uploads/pictogram/information-24_Qg41iOH.png"}}, "geometry": { "type": "Point", "coordinates": [8.42467,49.98463] }} ,</v>
      </c>
      <c r="AK25" s="58" t="str">
        <f t="shared" si="2"/>
        <v>{ "type": "Feature", "properties": { "name": "HyLevel", "Untertitel":"Optischer Füllstandssensor für Festkörper-Wasserstofftanks" , "Projektsteckbrief":"https://www.mainova.de/resource/HL2016.pdf" , "_umap_options":{"color":"YELLOW", "iconUrl": "/uploads/pictogram/information-24_Qg41iOH.png"}}, "geometry": { "type": "Point", "coordinates": [8.42467,49.98463] }} ,</v>
      </c>
      <c r="AL25" s="4" t="s">
        <v>205</v>
      </c>
    </row>
    <row r="26" spans="1:38" ht="18" customHeight="1" x14ac:dyDescent="0.35">
      <c r="A26" s="4" t="s">
        <v>871</v>
      </c>
      <c r="B26" s="48" t="s">
        <v>692</v>
      </c>
      <c r="C26" s="49" t="s">
        <v>693</v>
      </c>
      <c r="D26" s="49" t="s">
        <v>669</v>
      </c>
      <c r="E26" s="49"/>
      <c r="F26" s="49" t="s">
        <v>694</v>
      </c>
      <c r="G26" s="49" t="s">
        <v>694</v>
      </c>
      <c r="H26" s="80" t="s">
        <v>951</v>
      </c>
      <c r="I26" s="63" t="s">
        <v>695</v>
      </c>
      <c r="J26" s="71" t="s">
        <v>835</v>
      </c>
      <c r="K26" s="72" t="s">
        <v>835</v>
      </c>
      <c r="L26" s="49" t="s">
        <v>18</v>
      </c>
      <c r="M26" s="63" t="s">
        <v>113</v>
      </c>
      <c r="N26" s="49" t="s">
        <v>575</v>
      </c>
      <c r="O26" s="78" t="s">
        <v>910</v>
      </c>
      <c r="P26" s="68" t="s">
        <v>136</v>
      </c>
      <c r="Q26" s="68" t="s">
        <v>136</v>
      </c>
      <c r="R26" s="66" t="s">
        <v>693</v>
      </c>
      <c r="S26" s="48" t="s">
        <v>54</v>
      </c>
      <c r="T26" s="67" t="s">
        <v>387</v>
      </c>
      <c r="U26" s="68" t="s">
        <v>768</v>
      </c>
      <c r="V26" s="68" t="s">
        <v>769</v>
      </c>
      <c r="W26" s="77"/>
      <c r="X26" s="77"/>
      <c r="Y26" s="55"/>
      <c r="Z26" s="55"/>
      <c r="AA26" s="55"/>
      <c r="AB26" s="55"/>
      <c r="AC26" s="55"/>
      <c r="AD26" s="54" t="s">
        <v>644</v>
      </c>
      <c r="AE26" s="54" t="s">
        <v>205</v>
      </c>
      <c r="AF26" s="54" t="str">
        <f t="shared" si="0"/>
        <v>https://www.mainova.de/resource/HYR2019.pdf</v>
      </c>
      <c r="AG26" s="11" t="s">
        <v>205</v>
      </c>
      <c r="AH26" s="57" t="s">
        <v>235</v>
      </c>
      <c r="AI26" s="57" t="s">
        <v>299</v>
      </c>
      <c r="AJ26" s="58" t="str">
        <f t="shared" si="1"/>
        <v>{ "type": "Feature", "properties": { "name": "HY-Roller","Link zum Projektsteckbrief":"https://www.mainova.de/resource/HYR2019.pdf" , "Aktivitätstyp":"Projekt" ,  "Status":"abgeschlossen" , "Initiatoren":"Hochschule RheinMain" , "Partner":"" ,  "Startdatum":"Mai 2019" ,      "Enddatum":"Mai 2019" , "Kurzbeschreibung":"Entwicklung eines Rollers mit elektrischer Unterstützung, welcher seinen Strom aus einer bordeigenen Brennstoffzelle bezieht. Der Prototyp kann eine Höchstgeschwindigkeit von 20 km/h sowie eine Reichweite von 50 km erreichen und ist im Rahmen eines studentischen Projekts im Innovation Lab an der Hochschule RheinMain entstanden." , "Weitere Informationen":"https://www.hs-rm.de/de/fachbereiche/ingenieurwissenschaften/aktuelles/details/artikel/internationaler-museumstag-im-industriemuseum-ruesselsheim/" , "_umap_options":{"color":"YELLOW", "iconUrl": "/uploads/pictogram/information-24_Qg41iOH.png"}}, "geometry": { "type": "Point", "coordinates": [8.42434,49.98443] }} ,</v>
      </c>
      <c r="AK26" s="58" t="str">
        <f t="shared" si="2"/>
        <v>{ "type": "Feature", "properties": { "name": "HY-Roller", "Untertitel":"Brennstoffzellen-betriebener Roller" , "Projektsteckbrief":"https://www.mainova.de/resource/HYR2019.pdf" , "_umap_options":{"color":"YELLOW", "iconUrl": "/uploads/pictogram/information-24_Qg41iOH.png"}}, "geometry": { "type": "Point", "coordinates": [8.42434,49.98443] }} ,</v>
      </c>
      <c r="AL26" s="4" t="s">
        <v>205</v>
      </c>
    </row>
    <row r="27" spans="1:38" ht="18" customHeight="1" x14ac:dyDescent="0.35">
      <c r="A27" s="4" t="s">
        <v>901</v>
      </c>
      <c r="B27" s="48" t="s">
        <v>927</v>
      </c>
      <c r="C27" s="49" t="s">
        <v>443</v>
      </c>
      <c r="D27" s="49" t="s">
        <v>233</v>
      </c>
      <c r="E27" s="49" t="s">
        <v>305</v>
      </c>
      <c r="F27" s="49" t="s">
        <v>445</v>
      </c>
      <c r="G27" s="49" t="s">
        <v>444</v>
      </c>
      <c r="H27" s="80" t="s">
        <v>445</v>
      </c>
      <c r="I27" s="63" t="s">
        <v>205</v>
      </c>
      <c r="J27" s="71" t="s">
        <v>226</v>
      </c>
      <c r="K27" s="72" t="s">
        <v>234</v>
      </c>
      <c r="L27" s="49" t="s">
        <v>30</v>
      </c>
      <c r="M27" s="63" t="s">
        <v>113</v>
      </c>
      <c r="N27" s="49" t="s">
        <v>576</v>
      </c>
      <c r="O27" s="78" t="s">
        <v>908</v>
      </c>
      <c r="P27" s="66" t="s">
        <v>136</v>
      </c>
      <c r="Q27" s="66" t="s">
        <v>136</v>
      </c>
      <c r="R27" s="66" t="s">
        <v>148</v>
      </c>
      <c r="S27" s="48" t="s">
        <v>52</v>
      </c>
      <c r="T27" s="67" t="s">
        <v>429</v>
      </c>
      <c r="U27" s="68" t="s">
        <v>428</v>
      </c>
      <c r="V27" s="68" t="s">
        <v>427</v>
      </c>
      <c r="W27" s="69" t="s">
        <v>559</v>
      </c>
      <c r="X27" s="69">
        <v>384000</v>
      </c>
      <c r="Y27" s="55" t="s">
        <v>448</v>
      </c>
      <c r="Z27" s="55" t="s">
        <v>518</v>
      </c>
      <c r="AA27" s="55" t="s">
        <v>558</v>
      </c>
      <c r="AB27" s="55" t="s">
        <v>205</v>
      </c>
      <c r="AC27" s="55"/>
      <c r="AD27" s="54" t="s">
        <v>232</v>
      </c>
      <c r="AE27" s="54" t="s">
        <v>442</v>
      </c>
      <c r="AF27" s="54" t="str">
        <f t="shared" si="0"/>
        <v>https://www.mainova.de/resource/LWBG2020.pdf</v>
      </c>
      <c r="AG27" s="11" t="s">
        <v>205</v>
      </c>
      <c r="AH27" s="57" t="s">
        <v>235</v>
      </c>
      <c r="AI27" s="57" t="s">
        <v>299</v>
      </c>
      <c r="AJ27" s="58" t="str">
        <f t="shared" si="1"/>
        <v>{ "type": "Feature", "properties": { "name": "Lernwerkstatt Wasserstoff-Brennstoffzellenbusse","Link zum Projektsteckbrief":"https://www.mainova.de/resource/LWBG2020.pdf" , "Aktivitätstyp":"Projekt" ,  "Status":"laufend" , "Initiatoren":"Landkreis Gießen" , "Partner":"Fahrzeugmanagement Region Frankfurt RheinMain GmbH (fahma), Rhein-Main-Verkehrsverbund GmbH (RMV), Verkehrsgesellschaft Oberhessen mbH (VGO)" ,  "Startdatum":"September 2020" ,      "Enddatum":"2032" , "Kurzbeschreibung":"In einer ersten Phase von Sommer 2022 bis Winter 2024 können interessierte Verkehrsunternehmen, die Leistungen im Rahmen von Serviceverträgen mit dem RMV bzw. der VGO erbringen, 2 Brennstoffzellenbusse auf ihren eigenen Linien testen, um Einblicke in den Einsatz dieser Fahrzeuge zu gewinnen. Die Fahrzeugkosten werden zeitanteilig vom Landkreis Gießen übernommen. Im Anschluss sollen die Brennstoffzellenbusse auf einem regionalen Linienbündel eingesetzt werden und die Kosten werden dann zeitanteilig durch den RMV getragen." , "Weitere Informationen":"http://politik.lkgi.de/bi-neu/vo0050.asp?__kvonr=7826" , "_umap_options":{"color":"YELLOW", "iconUrl": "/uploads/pictogram/information-24_Qg41iOH.png"}}, "geometry": { "type": "Point", "coordinates": [8.4448438,50.0856884] }} ,</v>
      </c>
      <c r="AK27" s="58" t="str">
        <f t="shared" si="2"/>
        <v>{ "type": "Feature", "properties": { "name": "Lernwerkstatt Wasserstoff-Brennstoffzellenbusse", "Untertitel":"Einsatz von Brennstoffzellenbussen im Landkreis Gießen" , "Projektsteckbrief":"https://www.mainova.de/resource/LWBG2020.pdf" , "_umap_options":{"color":"YELLOW", "iconUrl": "/uploads/pictogram/information-24_Qg41iOH.png"}}, "geometry": { "type": "Point", "coordinates": [8.4448438,50.0856884] }} ,</v>
      </c>
      <c r="AL27" s="4" t="s">
        <v>205</v>
      </c>
    </row>
    <row r="28" spans="1:38" ht="18" customHeight="1" x14ac:dyDescent="0.45">
      <c r="A28" s="4" t="s">
        <v>865</v>
      </c>
      <c r="B28" s="48" t="s">
        <v>130</v>
      </c>
      <c r="C28" s="49" t="s">
        <v>247</v>
      </c>
      <c r="D28" s="49" t="s">
        <v>430</v>
      </c>
      <c r="E28" s="49" t="s">
        <v>431</v>
      </c>
      <c r="F28" s="49" t="s">
        <v>508</v>
      </c>
      <c r="G28" s="58" t="s">
        <v>432</v>
      </c>
      <c r="H28" s="124" t="s">
        <v>952</v>
      </c>
      <c r="I28" s="63" t="s">
        <v>433</v>
      </c>
      <c r="J28" s="71" t="s">
        <v>208</v>
      </c>
      <c r="K28" s="72" t="s">
        <v>209</v>
      </c>
      <c r="L28" s="49" t="s">
        <v>30</v>
      </c>
      <c r="M28" s="63" t="s">
        <v>113</v>
      </c>
      <c r="N28" s="49" t="s">
        <v>578</v>
      </c>
      <c r="O28" s="78" t="s">
        <v>917</v>
      </c>
      <c r="P28" s="66" t="s">
        <v>381</v>
      </c>
      <c r="Q28" s="66" t="s">
        <v>136</v>
      </c>
      <c r="R28" s="66" t="s">
        <v>136</v>
      </c>
      <c r="S28" s="48" t="s">
        <v>115</v>
      </c>
      <c r="T28" s="67" t="s">
        <v>178</v>
      </c>
      <c r="U28" s="68" t="s">
        <v>390</v>
      </c>
      <c r="V28" s="68" t="s">
        <v>382</v>
      </c>
      <c r="W28" s="69" t="s">
        <v>131</v>
      </c>
      <c r="X28" s="69" t="s">
        <v>132</v>
      </c>
      <c r="Y28" s="49" t="s">
        <v>592</v>
      </c>
      <c r="Z28" s="49" t="s">
        <v>435</v>
      </c>
      <c r="AA28" s="49" t="s">
        <v>441</v>
      </c>
      <c r="AB28" s="49" t="s">
        <v>134</v>
      </c>
      <c r="AC28" s="49" t="s">
        <v>436</v>
      </c>
      <c r="AD28" s="54" t="s">
        <v>50</v>
      </c>
      <c r="AE28" s="54" t="s">
        <v>440</v>
      </c>
      <c r="AF28" s="54" t="str">
        <f t="shared" si="0"/>
        <v>https://www.mainova.de/resource/MF2018.pdf</v>
      </c>
      <c r="AG28" s="11" t="s">
        <v>205</v>
      </c>
      <c r="AH28" s="57" t="s">
        <v>235</v>
      </c>
      <c r="AI28" s="57" t="s">
        <v>299</v>
      </c>
      <c r="AJ28" s="58" t="str">
        <f t="shared" si="1"/>
        <v>{ "type": "Feature", "properties": { "name": "MethFuel","Link zum Projektsteckbrief":"https://www.mainova.de/resource/MF2018.pdf" , "Aktivitätstyp":"Projekt" ,  "Status":"laufend" , "Initiatoren":"AREVA H2Gen GmbH" , "Partner":"DVGW, EIFER, Fraunhofer ISE, iGas energy, Infraserv GmbH &amp; Co. Höchst KG, KIT, TU Berlin" ,  "Startdatum":"September 2018" ,      "Enddatum":"September 2021" , "Kurzbeschreibung":"Im Rahmen des Verbundprojekts MethQuest wird in MethFuel die Erzeugung von Methan aus erneuerbaren Energien (EE-Methan) für Mobilität und stationäre Anwendungen untersucht. Hierzu werden die benötigten Technologien im Erzeugungsprozess von EE-Methan (PtG-Prozess) - Wasserelektrolyse, CO2-Bereitstellung und Methanisierung - weiterentwickelt. Dazu wird für den ersten Schritt der Prozesskette eine überlastfähige PEM-Elektrolyseanalage als Pilotsystem im Industriepark Höchst gebaut. Diese wird von AREVA H2Gen entwickelt und durch begleitende Forschungsarbeit des Fraunhofer ISE unterstützt. Das Gesamtsystem wird von iGas energy entwickelt und durch Infraserv Höchst im Industriepark Höchst betrieben. Neben der PEM-Elektrolyse wird noch die Hochtemperaturelektrolyse am KIT in Karlsruhe näher untersucht und an der TU Berlin eine Machbarkeitsstudie für Meerwasserelektrolyseure durchgeführt." , "Weitere Informationen":"https://www.methquest.de/ueber-methquest/methfuel/" , "_umap_options":{"color":"YELLOW", "iconUrl": "/uploads/pictogram/information-24_Qg41iOH.png"}}, "geometry": { "type": "Point", "coordinates": [8.53431596,50.0909616] }} ,</v>
      </c>
      <c r="AK28" s="58" t="str">
        <f t="shared" si="2"/>
        <v>{ "type": "Feature", "properties": { "name": "MethFuel", "Untertitel":"Erneuerbares Methan effizient und flexibel erzeugen" , "Projektsteckbrief":"https://www.mainova.de/resource/MF2018.pdf" , "_umap_options":{"color":"YELLOW", "iconUrl": "/uploads/pictogram/information-24_Qg41iOH.png"}}, "geometry": { "type": "Point", "coordinates": [8.53431596,50.0909616] }} ,</v>
      </c>
      <c r="AL28" s="4" t="s">
        <v>205</v>
      </c>
    </row>
    <row r="29" spans="1:38" ht="18" customHeight="1" x14ac:dyDescent="0.45">
      <c r="A29" s="4" t="s">
        <v>869</v>
      </c>
      <c r="B29" s="48" t="s">
        <v>439</v>
      </c>
      <c r="C29" s="49" t="s">
        <v>506</v>
      </c>
      <c r="D29" s="49" t="s">
        <v>507</v>
      </c>
      <c r="E29" s="49"/>
      <c r="F29" s="49" t="s">
        <v>516</v>
      </c>
      <c r="G29" s="49" t="s">
        <v>517</v>
      </c>
      <c r="H29" s="80" t="s">
        <v>953</v>
      </c>
      <c r="I29" s="63" t="s">
        <v>205</v>
      </c>
      <c r="J29" s="71" t="s">
        <v>208</v>
      </c>
      <c r="K29" s="72" t="s">
        <v>209</v>
      </c>
      <c r="L29" s="49" t="s">
        <v>30</v>
      </c>
      <c r="M29" s="63" t="s">
        <v>113</v>
      </c>
      <c r="N29" s="49" t="s">
        <v>578</v>
      </c>
      <c r="O29" s="78" t="s">
        <v>919</v>
      </c>
      <c r="P29" s="68" t="s">
        <v>136</v>
      </c>
      <c r="Q29" s="68" t="s">
        <v>136</v>
      </c>
      <c r="R29" s="66" t="s">
        <v>610</v>
      </c>
      <c r="S29" s="48" t="s">
        <v>115</v>
      </c>
      <c r="T29" s="67" t="s">
        <v>178</v>
      </c>
      <c r="U29" s="68" t="s">
        <v>569</v>
      </c>
      <c r="V29" s="68" t="s">
        <v>568</v>
      </c>
      <c r="W29" s="77" t="s">
        <v>131</v>
      </c>
      <c r="X29" s="77" t="s">
        <v>132</v>
      </c>
      <c r="Y29" s="55" t="s">
        <v>434</v>
      </c>
      <c r="Z29" s="55" t="s">
        <v>435</v>
      </c>
      <c r="AA29" s="55" t="s">
        <v>441</v>
      </c>
      <c r="AB29" s="55" t="s">
        <v>134</v>
      </c>
      <c r="AC29" s="55" t="s">
        <v>436</v>
      </c>
      <c r="AD29" s="54" t="s">
        <v>509</v>
      </c>
      <c r="AE29" s="54"/>
      <c r="AF29" s="54" t="str">
        <f t="shared" si="0"/>
        <v>https://www.mainova.de/resource/MP2018.pdf</v>
      </c>
      <c r="AG29" s="11" t="s">
        <v>205</v>
      </c>
      <c r="AH29" s="57" t="s">
        <v>235</v>
      </c>
      <c r="AI29" s="57" t="s">
        <v>299</v>
      </c>
      <c r="AJ29" s="58" t="str">
        <f t="shared" si="1"/>
        <v>{ "type": "Feature", "properties": { "name": "MethPower","Link zum Projektsteckbrief":"https://www.mainova.de/resource/MP2018.pdf" , "Aktivitätstyp":"Projekt" ,  "Status":"laufend" , "Initiatoren":"mtu, Technische Universität München, Woodward L'Orange GmbH" , "Partner":"" ,  "Startdatum":"September 2018" ,      "Enddatum":"September 2021" , "Kurzbeschreibung":"Im Rahmen des Verbundprojekts MethQuest beschäftigt sich MethPower mit der Untersuchung von zwei neuen Blockheizkraftwerk-Motorkonzepten, welche mit erneuerbaren Gasen betrieben werden. Zum einen soll ein neues Konzept für einen BHKW-Motor entwickelt werden, welcher anstelle des üblichen Erdgases mit EE-Methan angetrieben wird. Hier soll das vom Motor ausgestoßene CO2 wieder für die Synthese (Methanisierung) eingesetzt werden können, um so neuen Brennstoff zu generieren. Für das zweite Motorkonzept wird ein Otto-Großgasmotor mit EE-Wasserstoff und äußerer Gemischbildung untersucht. Diese soll die Leistungsdichte eines Erdgasmotors bei geringsten Emissionen erreichen. Die beiden entwickelten Motorkonzepte sollen anschließend gegenübergestellt und technisch bewertet werden." , "Weitere Informationen":"https://www.methquest.de/ueber-methquest/methpower/" , "_umap_options":{"color":"YELLOW", "iconUrl": "/uploads/pictogram/information-24_Qg41iOH.png"}}, "geometry": { "type": "Point", "coordinates": [8.545491,50.080280] }} ,</v>
      </c>
      <c r="AK29" s="58" t="str">
        <f t="shared" si="2"/>
        <v>{ "type": "Feature", "properties": { "name": "MethPower", "Untertitel":"Flexible Gewinnung von Strom und Wärme mit Blockheizkraftwerken" , "Projektsteckbrief":"https://www.mainova.de/resource/MP2018.pdf" , "_umap_options":{"color":"YELLOW", "iconUrl": "/uploads/pictogram/information-24_Qg41iOH.png"}}, "geometry": { "type": "Point", "coordinates": [8.545491,50.080280] }} ,</v>
      </c>
      <c r="AL29" s="4" t="s">
        <v>205</v>
      </c>
    </row>
    <row r="30" spans="1:38" ht="18" customHeight="1" x14ac:dyDescent="0.35">
      <c r="A30" s="4" t="s">
        <v>873</v>
      </c>
      <c r="B30" s="48" t="s">
        <v>930</v>
      </c>
      <c r="C30" s="49" t="s">
        <v>623</v>
      </c>
      <c r="D30" s="49" t="s">
        <v>307</v>
      </c>
      <c r="E30" s="49" t="s">
        <v>300</v>
      </c>
      <c r="F30" s="58" t="s">
        <v>624</v>
      </c>
      <c r="G30" s="58" t="s">
        <v>593</v>
      </c>
      <c r="H30" s="124" t="s">
        <v>624</v>
      </c>
      <c r="I30" s="63" t="s">
        <v>205</v>
      </c>
      <c r="J30" s="71" t="s">
        <v>210</v>
      </c>
      <c r="K30" s="72" t="s">
        <v>211</v>
      </c>
      <c r="L30" s="49" t="s">
        <v>30</v>
      </c>
      <c r="M30" s="63" t="s">
        <v>113</v>
      </c>
      <c r="N30" s="49" t="s">
        <v>149</v>
      </c>
      <c r="O30" s="78" t="s">
        <v>919</v>
      </c>
      <c r="P30" s="66" t="s">
        <v>564</v>
      </c>
      <c r="Q30" s="66" t="s">
        <v>625</v>
      </c>
      <c r="R30" s="66" t="s">
        <v>560</v>
      </c>
      <c r="S30" s="48" t="s">
        <v>14</v>
      </c>
      <c r="T30" s="67" t="s">
        <v>190</v>
      </c>
      <c r="U30" s="68" t="s">
        <v>388</v>
      </c>
      <c r="V30" s="68" t="s">
        <v>389</v>
      </c>
      <c r="W30" s="69">
        <v>300000</v>
      </c>
      <c r="X30" s="69">
        <v>300000</v>
      </c>
      <c r="Y30" s="55" t="s">
        <v>41</v>
      </c>
      <c r="Z30" s="55" t="s">
        <v>470</v>
      </c>
      <c r="AA30" s="52"/>
      <c r="AB30" s="52"/>
      <c r="AC30" s="52"/>
      <c r="AD30" s="54" t="s">
        <v>124</v>
      </c>
      <c r="AE30" s="54" t="s">
        <v>177</v>
      </c>
      <c r="AF30" s="54" t="str">
        <f t="shared" si="0"/>
        <v>https://www.mainova.de/resource/MH2R2020.pdf</v>
      </c>
      <c r="AG30" s="11" t="s">
        <v>205</v>
      </c>
      <c r="AH30" s="57" t="s">
        <v>235</v>
      </c>
      <c r="AI30" s="57" t="s">
        <v>299</v>
      </c>
      <c r="AJ30" s="58" t="str">
        <f t="shared" si="1"/>
        <v>{ "type": "Feature", "properties": { "name": "MH2Regio – Aus Müll wird Mobilität ","Link zum Projektsteckbrief":"https://www.mainova.de/resource/MH2R2020.pdf" , "Aktivitätstyp":"Projekt" ,  "Status":"laufend" , "Initiatoren":"FES, Mainova AG, MHKW GmbH, Stadt Frankfurt" , "Partner":"Autobus Sippel, Deutsche Post DHL Group, Fraport, Flixbus, ICB, Primus-Linie, transdev" ,  "Startdatum":"Juni 2020" ,      "Enddatum":"Juni 2021" , "Kurzbeschreibung":"Gegenstand des Gesamtprojektes MH2Regio ist die Erstellung eines Konzeptes zur Entwicklung einer Wasserstoffversorgungsinfrastruktur für die Vernetzung aller Wasserstofferzeuger und -verbraucher im Rhein-Main-Gebiet. Ziel ist es, die zukünftige Nutzung von Wasserstoff als Energieträger für alternative Antriebskonzepte im Güter- und Schiffsverkehr sowie Personennah- und Personenfernverkehr durch eine entsprechende Versorgungsinfrastruktur zu ermöglichen. Durch gemeinschaftlich genutzte Infrastrukturelemente soll ein kosteneffizientes und leistungsfähiges Gesamtsystem entwickelt werden, welches die Markteintrittshürden für zukünftige Wasserstoffnutzer reduziert." , "Weitere Informationen":"https://www.mainova.de/de/ihre-mainova/ueber-uns/waerme-stromversorgung/mh2regio" , "_umap_options":{"color":"YELLOW", "iconUrl": "/uploads/pictogram/information-24_Qg41iOH.png"}}, "geometry": { "type": "Point", "coordinates": [8.6338162,50.1187207] }} ,</v>
      </c>
      <c r="AK30" s="58" t="str">
        <f t="shared" si="2"/>
        <v>{ "type": "Feature", "properties": { "name": "MH2Regio – Aus Müll wird Mobilität ", "Untertitel":"Erstellung eines Wasserstoffkonzepts für die Rhein-Main-Region" , "Projektsteckbrief":"https://www.mainova.de/resource/MH2R2020.pdf" , "_umap_options":{"color":"YELLOW", "iconUrl": "/uploads/pictogram/information-24_Qg41iOH.png"}}, "geometry": { "type": "Point", "coordinates": [8.6338162,50.1187207] }} ,</v>
      </c>
      <c r="AL30" s="4" t="s">
        <v>205</v>
      </c>
    </row>
    <row r="31" spans="1:38" ht="18" customHeight="1" x14ac:dyDescent="0.35">
      <c r="A31" s="4" t="s">
        <v>868</v>
      </c>
      <c r="B31" s="48" t="s">
        <v>600</v>
      </c>
      <c r="C31" s="49" t="s">
        <v>488</v>
      </c>
      <c r="D31" s="49" t="s">
        <v>95</v>
      </c>
      <c r="E31" s="49" t="s">
        <v>156</v>
      </c>
      <c r="F31" s="49" t="s">
        <v>489</v>
      </c>
      <c r="G31" s="49" t="s">
        <v>601</v>
      </c>
      <c r="H31" s="80" t="s">
        <v>954</v>
      </c>
      <c r="I31" s="63" t="s">
        <v>100</v>
      </c>
      <c r="J31" s="71" t="s">
        <v>221</v>
      </c>
      <c r="K31" s="73" t="s">
        <v>136</v>
      </c>
      <c r="L31" s="49" t="s">
        <v>18</v>
      </c>
      <c r="M31" s="63" t="s">
        <v>174</v>
      </c>
      <c r="N31" s="49" t="s">
        <v>576</v>
      </c>
      <c r="O31" s="78" t="s">
        <v>908</v>
      </c>
      <c r="P31" s="66" t="s">
        <v>136</v>
      </c>
      <c r="Q31" s="66" t="s">
        <v>136</v>
      </c>
      <c r="R31" s="66" t="s">
        <v>487</v>
      </c>
      <c r="S31" s="48" t="s">
        <v>14</v>
      </c>
      <c r="T31" s="67" t="s">
        <v>122</v>
      </c>
      <c r="U31" s="68" t="s">
        <v>412</v>
      </c>
      <c r="V31" s="68" t="s">
        <v>411</v>
      </c>
      <c r="W31" s="76" t="s">
        <v>136</v>
      </c>
      <c r="X31" s="76" t="s">
        <v>136</v>
      </c>
      <c r="Y31" s="134" t="s">
        <v>136</v>
      </c>
      <c r="Z31" s="134" t="s">
        <v>136</v>
      </c>
      <c r="AA31" s="134" t="s">
        <v>136</v>
      </c>
      <c r="AB31" s="49"/>
      <c r="AC31" s="49"/>
      <c r="AD31" s="54" t="s">
        <v>101</v>
      </c>
      <c r="AE31" s="54"/>
      <c r="AF31" s="54" t="str">
        <f t="shared" si="0"/>
        <v>https://www.mainova.de/resource/NB2011.pdf</v>
      </c>
      <c r="AG31" s="11" t="s">
        <v>205</v>
      </c>
      <c r="AH31" s="57" t="s">
        <v>235</v>
      </c>
      <c r="AI31" s="57" t="s">
        <v>299</v>
      </c>
      <c r="AJ31" s="58" t="str">
        <f t="shared" si="1"/>
        <v>{ "type": "Feature", "properties": { "name": "Notstromversorgung mit Brennstoffzellensystem","Link zum Projektsteckbrief":"https://www.mainova.de/resource/NB2011.pdf" , "Aktivitätstyp":"Marktaktivität" ,  "Status":"abgeschlossen" , "Initiatoren":"Clean Power Net (CPN)" , "Partner":"Fraport AG, Rittal GmbH &amp; Co. KG" ,  "Startdatum":"Oktober 2011" ,      "Enddatum":"-" , "Kurzbeschreibung":"Ein für die Notstromversorgung eines Parkplatzes eingesetzter Dieselgenerator am Frankfurter Flughafen wird durch ein Brennstoffzellensystem ersetzt. Dies sichert die Stromversorgung und bietet im Vergleich zu herkömmlichen Systemen Vorteile in Zuverlässigkeit, Wartungsbedarf und Energieeffizienz. Zudem liefert das eingesetzte 5kW-Brennstoffzellensystem von Rittal eine Überbrückungszeit von bis zu zehn Stunden, während eine rein batteriebetriebene Lösung nur wenige Minuten überbrücken könnte. Im Falle eines Stromausfalls könnte das System einen unterbrechungsfreien Betrieb des Parkscheinautomaten sowie die Hochverfügbarkeit des IT- und Stromnetzwerkes eines nahegelegenen Gebäudes sichern." , "Weitere Informationen":"http://www.cleanpowernet.de/anwendung/modulare-notstromversorgung-mit-brennstoffzellen/" , "_umap_options":{"color":"YELLOW", "iconUrl": "/uploads/pictogram/information-24_Qg41iOH.png"}}, "geometry": { "type": "Point", "coordinates": [8.5678681,50.0503818] }} ,</v>
      </c>
      <c r="AK31" s="58" t="str">
        <f t="shared" si="2"/>
        <v>{ "type": "Feature", "properties": { "name": "Notstromversorgung mit Brennstoffzellensystem", "Untertitel":"Brennstoffzelle sichert partielle Stromversorgung am Frankfurter Flughafen" , "Projektsteckbrief":"https://www.mainova.de/resource/NB2011.pdf" , "_umap_options":{"color":"YELLOW", "iconUrl": "/uploads/pictogram/information-24_Qg41iOH.png"}}, "geometry": { "type": "Point", "coordinates": [8.5678681,50.0503818] }} ,</v>
      </c>
      <c r="AL31" s="4" t="s">
        <v>205</v>
      </c>
    </row>
    <row r="32" spans="1:38" ht="18" customHeight="1" x14ac:dyDescent="0.45">
      <c r="A32" s="4" t="s">
        <v>887</v>
      </c>
      <c r="B32" s="48" t="s">
        <v>511</v>
      </c>
      <c r="C32" s="49" t="s">
        <v>545</v>
      </c>
      <c r="D32" s="49" t="s">
        <v>141</v>
      </c>
      <c r="E32" s="49" t="s">
        <v>95</v>
      </c>
      <c r="F32" s="49" t="s">
        <v>546</v>
      </c>
      <c r="G32" s="49" t="s">
        <v>546</v>
      </c>
      <c r="H32" s="80" t="s">
        <v>955</v>
      </c>
      <c r="I32" s="63" t="s">
        <v>288</v>
      </c>
      <c r="J32" s="64">
        <v>2019</v>
      </c>
      <c r="K32" s="65" t="s">
        <v>11</v>
      </c>
      <c r="L32" s="49" t="s">
        <v>30</v>
      </c>
      <c r="M32" s="63" t="s">
        <v>174</v>
      </c>
      <c r="N32" s="49" t="s">
        <v>576</v>
      </c>
      <c r="O32" s="78" t="s">
        <v>908</v>
      </c>
      <c r="P32" s="66" t="s">
        <v>136</v>
      </c>
      <c r="Q32" s="66" t="s">
        <v>136</v>
      </c>
      <c r="R32" s="66" t="s">
        <v>487</v>
      </c>
      <c r="S32" s="48" t="s">
        <v>52</v>
      </c>
      <c r="T32" s="67" t="s">
        <v>423</v>
      </c>
      <c r="U32" s="68" t="s">
        <v>422</v>
      </c>
      <c r="V32" s="68" t="s">
        <v>421</v>
      </c>
      <c r="W32" s="69" t="s">
        <v>611</v>
      </c>
      <c r="X32" s="69">
        <v>5000000</v>
      </c>
      <c r="Y32" s="49" t="s">
        <v>544</v>
      </c>
      <c r="Z32" s="49" t="s">
        <v>1</v>
      </c>
      <c r="AA32" s="49"/>
      <c r="AB32" s="49"/>
      <c r="AC32" s="49"/>
      <c r="AD32" s="54" t="s">
        <v>157</v>
      </c>
      <c r="AE32" s="54" t="s">
        <v>35</v>
      </c>
      <c r="AF32" s="54" t="str">
        <f t="shared" si="0"/>
        <v>https://www.mainova.de/resource/BOS2019.pdf</v>
      </c>
      <c r="AG32" s="33" t="s">
        <v>205</v>
      </c>
      <c r="AH32" s="57" t="s">
        <v>235</v>
      </c>
      <c r="AI32" s="57" t="s">
        <v>299</v>
      </c>
      <c r="AJ32" s="58" t="str">
        <f t="shared" si="1"/>
        <v>{ "type": "Feature", "properties": { "name": "Notstromversorgung von BOS-Digitalfunk","Link zum Projektsteckbrief":"https://www.mainova.de/resource/BOS2019.pdf" , "Aktivitätstyp":"Marktaktivität" ,  "Status":"laufend" , "Initiatoren":"Land Hessen" , "Partner":"Clean Power Net (CPN)" ,  "Startdatum":"2019" ,      "Enddatum":"offen" , "Kurzbeschreibung":"Das Land Hessen beteiligt sich an einem von dem Brennstoffzellennetzwerk Clean Power Net koordinierten und vom BMVI geförderten Projekt, um die Notstromversorgung von Funkmasten auf Brennstoffzellen umzustellen. Die Funkanlagen, die bei Stromausfall auf Brennstoffzellen anstatt auf Dieselgeneratoren zurückgreifen, können bei Netzausfall bis zu 72 Stunden unterbrechungsfrei Strom liefern und aus der Ferne gewartet werden. Hierbei entstehen weder CO2- noch Partikelemissionen und durch Geräuschlosigkeit der Systeme können diese ebenfalls in Wohngebieten eingesetzt werden." , "Weitere Informationen":"https://www.now-gmbh.de/sektoren-themen/strom/netzferne-stromversorgung/" , "_umap_options":{"color":"YELLOW", "iconUrl": "/uploads/pictogram/information-24_Qg41iOH.png"}}, "geometry": { "type": "Point", "coordinates": [8,6757184,50.1337779] }} ,</v>
      </c>
      <c r="AK32" s="58" t="str">
        <f t="shared" si="2"/>
        <v>{ "type": "Feature", "properties": { "name": "Notstromversorgung von BOS-Digitalfunk", "Untertitel":"Ausstattung von 60 Digitalfunksystemen mit Brennstoffzellentechnik" , "Projektsteckbrief":"https://www.mainova.de/resource/BOS2019.pdf" , "_umap_options":{"color":"YELLOW", "iconUrl": "/uploads/pictogram/information-24_Qg41iOH.png"}}, "geometry": { "type": "Point", "coordinates": [8,6757184,50.1337779] }} ,</v>
      </c>
      <c r="AL32" s="4" t="s">
        <v>205</v>
      </c>
    </row>
    <row r="33" spans="1:38" ht="18" customHeight="1" x14ac:dyDescent="0.35">
      <c r="A33" s="4" t="s">
        <v>886</v>
      </c>
      <c r="B33" s="48" t="s">
        <v>142</v>
      </c>
      <c r="C33" s="49" t="s">
        <v>510</v>
      </c>
      <c r="D33" s="49" t="s">
        <v>138</v>
      </c>
      <c r="E33" s="49" t="s">
        <v>549</v>
      </c>
      <c r="F33" s="58" t="s">
        <v>594</v>
      </c>
      <c r="G33" s="58" t="s">
        <v>594</v>
      </c>
      <c r="H33" s="124" t="s">
        <v>956</v>
      </c>
      <c r="I33" s="63" t="s">
        <v>550</v>
      </c>
      <c r="J33" s="71" t="s">
        <v>140</v>
      </c>
      <c r="K33" s="65" t="s">
        <v>11</v>
      </c>
      <c r="L33" s="49" t="s">
        <v>30</v>
      </c>
      <c r="M33" s="63" t="s">
        <v>113</v>
      </c>
      <c r="N33" s="49" t="s">
        <v>576</v>
      </c>
      <c r="O33" s="78" t="s">
        <v>918</v>
      </c>
      <c r="P33" s="66" t="s">
        <v>136</v>
      </c>
      <c r="Q33" s="66" t="s">
        <v>520</v>
      </c>
      <c r="R33" s="66" t="s">
        <v>148</v>
      </c>
      <c r="S33" s="48" t="s">
        <v>138</v>
      </c>
      <c r="T33" s="67" t="s">
        <v>398</v>
      </c>
      <c r="U33" s="66" t="s">
        <v>397</v>
      </c>
      <c r="V33" s="68" t="s">
        <v>396</v>
      </c>
      <c r="W33" s="69">
        <v>12000000</v>
      </c>
      <c r="X33" s="69" t="s">
        <v>548</v>
      </c>
      <c r="Y33" s="55" t="s">
        <v>448</v>
      </c>
      <c r="Z33" s="55" t="s">
        <v>551</v>
      </c>
      <c r="AA33" s="49" t="s">
        <v>552</v>
      </c>
      <c r="AB33" s="49" t="s">
        <v>205</v>
      </c>
      <c r="AC33" s="49"/>
      <c r="AD33" s="54" t="s">
        <v>244</v>
      </c>
      <c r="AE33" s="54" t="s">
        <v>547</v>
      </c>
      <c r="AF33" s="54" t="str">
        <f t="shared" si="0"/>
        <v>https://www.mainova.de/resource/NVGG2019.pdf</v>
      </c>
      <c r="AG33" s="11" t="s">
        <v>205</v>
      </c>
      <c r="AH33" s="57" t="s">
        <v>235</v>
      </c>
      <c r="AI33" s="57" t="s">
        <v>299</v>
      </c>
      <c r="AJ33" s="58" t="str">
        <f t="shared" si="1"/>
        <v>{ "type": "Feature", "properties": { "name": "ÖPNV Masterplan Groß-Gerau","Link zum Projektsteckbrief":"https://www.mainova.de/resource/NVGG2019.pdf" , "Aktivitätstyp":"Projekt" ,  "Status":"laufend" , "Initiatoren":"Kreis Groß-Gerau" , "Partner":"EMCEL GmbH, Lokale Nahverkehrsgesellschaft mbH Kreis Groß-Gerau (LNVG), TÜV Rheinland AG, Hy-2-Serv GmbH" ,  "Startdatum":"2019" ,      "Enddatum":"offen" , "Kurzbeschreibung":"Der Plan der LNVG beschreibt drei Migrationsstufen zur Einführung von Brennstoffzellenbussen im ÖPNV von Groß-Gerau. Diese bestehen aus dem Aufbau einer Wasserstoffinfrastruktur für den Betrieb von Brennstoffzellenbussen, der Bestellung von 22 Brennstoffzellenbussen in Abhängigkeit von Verfügbarkeit und notwendiger Förderung und dem sukzessiven planmäßigen Einsatz der Busse ab 2022. Zusätzlich ist 2020/2021 eine Pilotphase mit zwei Brennstoffzellenbussen geplant. Hier wurde im Mai 2020 ein mit Wasserstoff betriebener Bus des Typs Citaro von Mercedes Benz vorgestellt, welcher zukünftig auf der Buslinie 42 eingesetzt werden soll. 2028 sollen zudem alle 80 Fahrzeuge der Busflotte des Kreises schadstofffrei unterwegs sein." , "Weitere Informationen":"https://www.echo-online.de/lokales/kreis-gross-gerau/kreis-gross-gerau/erste-brennstoffzellen-busse-fahren-2020-im-kreis-gross-gerau_19901658" , "_umap_options":{"color":"YELLOW", "iconUrl": "/uploads/pictogram/information-24_Qg41iOH.png"}}, "geometry": { "type": "Point", "coordinates": [8.4817671,49.9201998] }} ,</v>
      </c>
      <c r="AK33" s="58" t="str">
        <f t="shared" si="2"/>
        <v>{ "type": "Feature", "properties": { "name": "ÖPNV Masterplan Groß-Gerau", "Untertitel":"Einführung von Brennstoffzellenbussen im Linienverkehr" , "Projektsteckbrief":"https://www.mainova.de/resource/NVGG2019.pdf" , "_umap_options":{"color":"YELLOW", "iconUrl": "/uploads/pictogram/information-24_Qg41iOH.png"}}, "geometry": { "type": "Point", "coordinates": [8.4817671,49.9201998] }} ,</v>
      </c>
      <c r="AL33" s="4" t="s">
        <v>205</v>
      </c>
    </row>
    <row r="34" spans="1:38" ht="18" customHeight="1" x14ac:dyDescent="0.45">
      <c r="A34" s="4" t="s">
        <v>877</v>
      </c>
      <c r="B34" s="48" t="s">
        <v>47</v>
      </c>
      <c r="C34" s="49" t="s">
        <v>535</v>
      </c>
      <c r="D34" s="49" t="s">
        <v>310</v>
      </c>
      <c r="E34" s="49" t="s">
        <v>301</v>
      </c>
      <c r="F34" s="49" t="s">
        <v>595</v>
      </c>
      <c r="G34" s="49" t="s">
        <v>596</v>
      </c>
      <c r="H34" s="80" t="s">
        <v>965</v>
      </c>
      <c r="I34" s="63" t="s">
        <v>205</v>
      </c>
      <c r="J34" s="64">
        <v>2019</v>
      </c>
      <c r="K34" s="65" t="s">
        <v>11</v>
      </c>
      <c r="L34" s="49" t="s">
        <v>30</v>
      </c>
      <c r="M34" s="63" t="s">
        <v>113</v>
      </c>
      <c r="N34" s="49" t="s">
        <v>576</v>
      </c>
      <c r="O34" s="78" t="s">
        <v>918</v>
      </c>
      <c r="P34" s="66" t="s">
        <v>536</v>
      </c>
      <c r="Q34" s="66" t="s">
        <v>537</v>
      </c>
      <c r="R34" s="66" t="s">
        <v>538</v>
      </c>
      <c r="S34" s="48" t="s">
        <v>20</v>
      </c>
      <c r="T34" s="67" t="s">
        <v>387</v>
      </c>
      <c r="U34" s="68" t="s">
        <v>419</v>
      </c>
      <c r="V34" s="68" t="s">
        <v>420</v>
      </c>
      <c r="W34" s="69"/>
      <c r="X34" s="69"/>
      <c r="Y34" s="49"/>
      <c r="Z34" s="49"/>
      <c r="AA34" s="49" t="s">
        <v>57</v>
      </c>
      <c r="AB34" s="49" t="s">
        <v>142</v>
      </c>
      <c r="AC34" s="49" t="s">
        <v>143</v>
      </c>
      <c r="AD34" s="54" t="s">
        <v>49</v>
      </c>
      <c r="AE34" s="54" t="s">
        <v>48</v>
      </c>
      <c r="AF34" s="54" t="str">
        <f t="shared" si="0"/>
        <v>https://www.mainova.de/resource/RRM2019.pdf</v>
      </c>
      <c r="AG34" s="11" t="s">
        <v>205</v>
      </c>
      <c r="AH34" s="57" t="s">
        <v>235</v>
      </c>
      <c r="AI34" s="57" t="s">
        <v>299</v>
      </c>
      <c r="AJ34" s="58" t="str">
        <f t="shared" si="1"/>
        <v>{ "type": "Feature", "properties": { "name": "Reallabor Rhein-Main","Link zum Projektsteckbrief":"https://www.mainova.de/resource/RRM2019.pdf" , "Aktivitätstyp":"Projekt" ,  "Status":"laufend" , "Initiatoren":"Hochschule RheinMain, Infraserv GmbH &amp; Co. Höchst KG, Kraftwerke Mainz-Wiesbaden AG, Mainzer Stadtwerke AG, Überlandwerk Groß-Gerau GmbH" , "Partner":"LandesEnergieAgentur Hessen GmbH (LEA)" ,  "Startdatum":"2019" ,      "Enddatum":"offen" , "Kurzbeschreibung":"Das Konzept des Reallabors RheinMain bestrebt das Ziel, eine Wasserstoffwirtschaft mit nahezu 100%iger Versorgungssicherheit im Rhein-Main-Gebiet aufzubauen. Hierfür werden die verschiedenen Bestandteile in der Prozesskette – Wasserstofferzeugung, -distribution, -speicherung und -verbrauch – in der Region gemeinschaftlich geplant, ausgebaut und vernetzt. In diesem Zusammenhang werden Elektrolyseanlagen in Frankfurt, Mainz und Groß-Geau errichtet, zentrale Wasserstoffdistributionszentren aufgebaut und Transportmöglichkeiten geschaffen. Zudem werden noch eine Methanisierungsanlage sowie ein Brennstoffzellen-Kraftwerk errichtet." , "Weitere Informationen":"https://img.hessen-agentur.de/image/www.hessen-agentur.de/mm//mm002/grafik_reallabor.jpg" , "_umap_options":{"color":"YELLOW", "iconUrl": "/uploads/pictogram/information-24_Qg41iOH.png"}}, "geometry": { "type": "Point", "coordinates": [8.4231122,49.9858487] }} ,</v>
      </c>
      <c r="AK34" s="58" t="str">
        <f t="shared" si="2"/>
        <v>{ "type": "Feature", "properties": { "name": "Reallabor Rhein-Main", "Untertitel":"Aufbau einer systemischen Wasserstoffwirtschaft im Rhein-Main-Gebiet" , "Projektsteckbrief":"https://www.mainova.de/resource/RRM2019.pdf" , "_umap_options":{"color":"YELLOW", "iconUrl": "/uploads/pictogram/information-24_Qg41iOH.png"}}, "geometry": { "type": "Point", "coordinates": [8.4231122,49.9858487] }} ,</v>
      </c>
      <c r="AL34" s="4" t="s">
        <v>205</v>
      </c>
    </row>
    <row r="35" spans="1:38" ht="18" customHeight="1" x14ac:dyDescent="0.45">
      <c r="A35" s="4" t="s">
        <v>904</v>
      </c>
      <c r="B35" s="48" t="s">
        <v>697</v>
      </c>
      <c r="C35" s="49" t="s">
        <v>698</v>
      </c>
      <c r="D35" s="49" t="s">
        <v>696</v>
      </c>
      <c r="E35" s="49" t="s">
        <v>669</v>
      </c>
      <c r="F35" s="49" t="s">
        <v>831</v>
      </c>
      <c r="G35" s="49" t="s">
        <v>832</v>
      </c>
      <c r="H35" s="80" t="s">
        <v>957</v>
      </c>
      <c r="I35" s="63" t="s">
        <v>830</v>
      </c>
      <c r="J35" s="71" t="s">
        <v>828</v>
      </c>
      <c r="K35" s="72" t="s">
        <v>11</v>
      </c>
      <c r="L35" s="49" t="s">
        <v>30</v>
      </c>
      <c r="M35" s="63" t="s">
        <v>113</v>
      </c>
      <c r="N35" s="49" t="s">
        <v>575</v>
      </c>
      <c r="O35" s="78" t="s">
        <v>908</v>
      </c>
      <c r="P35" s="68" t="s">
        <v>136</v>
      </c>
      <c r="Q35" s="68" t="s">
        <v>136</v>
      </c>
      <c r="R35" s="66" t="s">
        <v>829</v>
      </c>
      <c r="S35" s="48" t="s">
        <v>14</v>
      </c>
      <c r="T35" s="67" t="s">
        <v>757</v>
      </c>
      <c r="U35" s="68" t="s">
        <v>758</v>
      </c>
      <c r="V35" s="68" t="s">
        <v>759</v>
      </c>
      <c r="W35" s="77"/>
      <c r="X35" s="77"/>
      <c r="Y35" s="55" t="s">
        <v>585</v>
      </c>
      <c r="Z35" s="55" t="s">
        <v>834</v>
      </c>
      <c r="AA35" s="55"/>
      <c r="AB35" s="55"/>
      <c r="AC35" s="55"/>
      <c r="AD35" s="54" t="s">
        <v>833</v>
      </c>
      <c r="AE35" s="54" t="s">
        <v>643</v>
      </c>
      <c r="AF35" s="54" t="str">
        <f t="shared" si="0"/>
        <v>https://www.mainova.de/resource/RMBC2013.pdf</v>
      </c>
      <c r="AG35" s="11" t="s">
        <v>205</v>
      </c>
      <c r="AH35" s="57" t="s">
        <v>235</v>
      </c>
      <c r="AI35" s="57" t="s">
        <v>299</v>
      </c>
      <c r="AJ35" s="58" t="str">
        <f t="shared" si="1"/>
        <v>{ "type": "Feature", "properties": { "name": "Rhein-Main Blue Cluster","Link zum Projektsteckbrief":"https://www.mainova.de/resource/RMBC2013.pdf" , "Aktivitätstyp":"Projekt" ,  "Status":"laufend" , "Initiatoren":"Equinix, Fuji N2telligence" , "Partner":"Hochschule RheinMain" ,  "Startdatum":"Juli 2013" ,      "Enddatum":"offen" , "Kurzbeschreibung":"Im Rahmen des Projekts werden die Synergien der Brennstoffzellentechnologie für Rechenzentren genutzt. Mit der Quattro Generation des Herstellers N2telligence kann Strom bezogen werden, Wärme durch Integration des warmen Wassers in die Heizungsanlage übertragen werden und die sauerstoffarme Abluft der Brennstoffzelle zum Brandschutz in Serverräumen verwendet werden. Bei einer Energieeffizienz von mehr als 90 Prozent können bis zu 860.000 Kilowattstunden Strom sowie über 800.000 Kilowattstunden Wärme erzeugt werden und dabei jährlich bis zu 150 Tonnen CO2 eingespart werden." , "Weitere Informationen":"https://www.datacenter-insider.de/brennstoffzellen--neue-energie-fuer-rechenzentren-a-545526/" , "_umap_options":{"color":"YELLOW", "iconUrl": "/uploads/pictogram/information-24_Qg41iOH.png"}}, "geometry": { "type": "Point", "coordinates": [8.64425,50.09687] }} ,</v>
      </c>
      <c r="AK35" s="58" t="str">
        <f t="shared" si="2"/>
        <v>{ "type": "Feature", "properties": { "name": "Rhein-Main Blue Cluster", "Untertitel":"Brennstoffzellen zur Energieversorgung von Rechenzentren" , "Projektsteckbrief":"https://www.mainova.de/resource/RMBC2013.pdf" , "_umap_options":{"color":"YELLOW", "iconUrl": "/uploads/pictogram/information-24_Qg41iOH.png"}}, "geometry": { "type": "Point", "coordinates": [8.64425,50.09687] }} ,</v>
      </c>
      <c r="AL35" s="4" t="s">
        <v>205</v>
      </c>
    </row>
    <row r="36" spans="1:38" ht="18" customHeight="1" x14ac:dyDescent="0.35">
      <c r="A36" s="4" t="s">
        <v>897</v>
      </c>
      <c r="B36" s="48" t="s">
        <v>68</v>
      </c>
      <c r="C36" s="49" t="s">
        <v>607</v>
      </c>
      <c r="D36" s="49" t="s">
        <v>314</v>
      </c>
      <c r="E36" s="49" t="s">
        <v>583</v>
      </c>
      <c r="F36" s="58" t="s">
        <v>584</v>
      </c>
      <c r="G36" s="58" t="s">
        <v>584</v>
      </c>
      <c r="H36" s="124" t="s">
        <v>584</v>
      </c>
      <c r="I36" s="63" t="s">
        <v>582</v>
      </c>
      <c r="J36" s="71" t="s">
        <v>193</v>
      </c>
      <c r="K36" s="65" t="s">
        <v>11</v>
      </c>
      <c r="L36" s="49" t="s">
        <v>30</v>
      </c>
      <c r="M36" s="63" t="s">
        <v>113</v>
      </c>
      <c r="N36" s="49" t="s">
        <v>576</v>
      </c>
      <c r="O36" s="78" t="s">
        <v>908</v>
      </c>
      <c r="P36" s="66" t="s">
        <v>136</v>
      </c>
      <c r="Q36" s="66" t="s">
        <v>520</v>
      </c>
      <c r="R36" s="49" t="s">
        <v>136</v>
      </c>
      <c r="S36" s="48" t="s">
        <v>54</v>
      </c>
      <c r="T36" s="67" t="s">
        <v>105</v>
      </c>
      <c r="U36" s="78" t="s">
        <v>408</v>
      </c>
      <c r="V36" s="78" t="s">
        <v>407</v>
      </c>
      <c r="W36" s="69">
        <v>2300000</v>
      </c>
      <c r="X36" s="69">
        <v>2000000</v>
      </c>
      <c r="Y36" s="52"/>
      <c r="Z36" s="52" t="s">
        <v>180</v>
      </c>
      <c r="AA36" s="49" t="s">
        <v>591</v>
      </c>
      <c r="AB36" s="49" t="s">
        <v>590</v>
      </c>
      <c r="AC36" s="49" t="s">
        <v>143</v>
      </c>
      <c r="AD36" s="54" t="s">
        <v>179</v>
      </c>
      <c r="AE36" s="54" t="s">
        <v>179</v>
      </c>
      <c r="AF36" s="54" t="str">
        <f t="shared" si="0"/>
        <v>https://www.mainova.de/resource/RMB2020.pdf</v>
      </c>
      <c r="AG36" s="11" t="s">
        <v>205</v>
      </c>
      <c r="AH36" s="57" t="s">
        <v>235</v>
      </c>
      <c r="AI36" s="57" t="s">
        <v>299</v>
      </c>
      <c r="AJ36" s="58" t="str">
        <f t="shared" si="1"/>
        <v>{ "type": "Feature", "properties": { "name": "Rhein-Main Bus Station","Link zum Projektsteckbrief":"https://www.mainova.de/resource/RMB2020.pdf" , "Aktivitätstyp":"Projekt" ,  "Status":"laufend" , "Initiatoren":"ESWE Verkehrsgesellschaft mbH" , "Partner":"Wasserstofftankstelle für Brennstoffzellenbusse" ,  "Startdatum":"2020" ,      "Enddatum":"offen" , "Kurzbeschreibung":"Die Tankstelle wurde im Rahmen des Projekts H2Bus Rhein-Main für die bestellten Brennstoffzellenbusse der Städte Frankfurt, Mainz und Wiesbaden errichtet. Aufgrund eines Lieferverzuges wird die Tankstelle im Testbetrieb verwendet bis die Städte über Brennstoffzellenbusse verfügen. Ein ausgeliehener Bus des Unternehmens Winzenhöler wird hierzu als Testfahrzeug eingesetzt. Die Belieferung der Tankstelle mit Wasserstoff erfolgt mit Lastwagen aus dem Mainzer Energiepark." , "Weitere Informationen":"https://www.allgemeine-zeitung.de/lokales/rhein-main/wasserstoff-statt-diesel-brennstoffzellenbus-in-wiesbaden_21316816" , "_umap_options":{"color":"YELLOW", "iconUrl": "/uploads/pictogram/information-24_Qg41iOH.png"}}, "geometry": { "type": "Point", "coordinates": [8.2467204,50.0703554] }} ,</v>
      </c>
      <c r="AK36" s="58" t="str">
        <f t="shared" si="2"/>
        <v>{ "type": "Feature", "properties": { "name": "Rhein-Main Bus Station", "Untertitel":"Wasserstofftankstelle für Brennstoffzellenbusse " , "Projektsteckbrief":"https://www.mainova.de/resource/RMB2020.pdf" , "_umap_options":{"color":"YELLOW", "iconUrl": "/uploads/pictogram/information-24_Qg41iOH.png"}}, "geometry": { "type": "Point", "coordinates": [8.2467204,50.0703554] }} ,</v>
      </c>
      <c r="AL36" s="4" t="s">
        <v>205</v>
      </c>
    </row>
    <row r="37" spans="1:38" ht="18" customHeight="1" x14ac:dyDescent="0.45">
      <c r="A37" s="4" t="s">
        <v>879</v>
      </c>
      <c r="B37" s="48" t="s">
        <v>154</v>
      </c>
      <c r="C37" s="49" t="s">
        <v>931</v>
      </c>
      <c r="D37" s="49" t="s">
        <v>316</v>
      </c>
      <c r="E37" s="49" t="s">
        <v>303</v>
      </c>
      <c r="F37" s="49" t="s">
        <v>498</v>
      </c>
      <c r="G37" s="58" t="s">
        <v>497</v>
      </c>
      <c r="H37" s="124" t="s">
        <v>966</v>
      </c>
      <c r="I37" s="75" t="s">
        <v>205</v>
      </c>
      <c r="J37" s="71" t="s">
        <v>218</v>
      </c>
      <c r="K37" s="72" t="s">
        <v>219</v>
      </c>
      <c r="L37" s="49" t="s">
        <v>30</v>
      </c>
      <c r="M37" s="63" t="s">
        <v>113</v>
      </c>
      <c r="N37" s="49" t="s">
        <v>139</v>
      </c>
      <c r="O37" s="78" t="s">
        <v>907</v>
      </c>
      <c r="P37" s="66" t="s">
        <v>136</v>
      </c>
      <c r="Q37" s="66" t="s">
        <v>136</v>
      </c>
      <c r="R37" s="66" t="s">
        <v>148</v>
      </c>
      <c r="S37" s="48" t="s">
        <v>152</v>
      </c>
      <c r="T37" s="67" t="s">
        <v>387</v>
      </c>
      <c r="U37" s="68" t="s">
        <v>793</v>
      </c>
      <c r="V37" s="68" t="s">
        <v>794</v>
      </c>
      <c r="W37" s="69" t="s">
        <v>499</v>
      </c>
      <c r="X37" s="69">
        <v>434461</v>
      </c>
      <c r="Y37" s="55" t="s">
        <v>41</v>
      </c>
      <c r="Z37" s="55" t="s">
        <v>470</v>
      </c>
      <c r="AA37" s="52" t="s">
        <v>495</v>
      </c>
      <c r="AB37" s="52" t="s">
        <v>496</v>
      </c>
      <c r="AC37" s="52" t="s">
        <v>153</v>
      </c>
      <c r="AD37" s="54" t="s">
        <v>28</v>
      </c>
      <c r="AE37" s="54"/>
      <c r="AF37" s="54" t="str">
        <f t="shared" si="0"/>
        <v>https://www.mainova.de/resource/HY2018.pdf</v>
      </c>
      <c r="AG37" s="11" t="s">
        <v>205</v>
      </c>
      <c r="AH37" s="57" t="s">
        <v>235</v>
      </c>
      <c r="AI37" s="57" t="s">
        <v>299</v>
      </c>
      <c r="AJ37" s="58" t="str">
        <f t="shared" si="1"/>
        <v>{ "type": "Feature", "properties": { "name": "rHYn main","Link zum Projektsteckbrief":"https://www.mainova.de/resource/HY2018.pdf" , "Aktivitätstyp":"Projekt" ,  "Status":"laufend" , "Initiatoren":"Stadt Frankfurt, Stadt Mainz, Stadt Wiesbaden " , "Partner":"Hochschule RheinMain " ,  "Startdatum":"Januar 2018" ,      "Enddatum":"Dezember 2021" , "Kurzbeschreibung":"Ein regionales Konzept für die Nutzung von Wasserstoff im ÖPNV in der Rhein-Main-Region soll entwickelt, erprobt und optimiert werden. Dazu begleitet das Projekt den Einsatz von Wasserstoffbussen im Projekt H2-Bus Rhein-Main mit dem Ziel der Erforschung aller Aspekte einer regionalen H2-Wertschöpfungskette von der Quelle (EE) bis zum Rad. Zudem soll ein modellbasiertes, bundesländerübergreifendes Rollout-Szenario der Technologie in die Fläche entwickelt werden, welches die Integration in den laufenden, eng getakteten Betrieb der assoziierten Verkehrsbetriebe ermöglicht." , "Weitere Informationen":"https://www.now-gmbh.de/projektfinder/rhyn-main/" , "_umap_options":{"color":"YELLOW", "iconUrl": "/uploads/pictogram/information-24_Qg41iOH.png"}}, "geometry": { "type": "Point", "coordinates": [8.42472,49.98450] }} ,</v>
      </c>
      <c r="AK37" s="58" t="str">
        <f t="shared" si="2"/>
        <v>{ "type": "Feature", "properties": { "name": "rHYn main", "Untertitel":"Entwicklung, Erprobung und Modellierung eines regionalen Konzepts zur Nutzung von lokalem Wasserstoff im ÖPNV" , "Projektsteckbrief":"https://www.mainova.de/resource/HY2018.pdf" , "_umap_options":{"color":"YELLOW", "iconUrl": "/uploads/pictogram/information-24_Qg41iOH.png"}}, "geometry": { "type": "Point", "coordinates": [8.42472,49.98450] }} ,</v>
      </c>
      <c r="AL37" s="4" t="s">
        <v>205</v>
      </c>
    </row>
    <row r="38" spans="1:38" ht="18" customHeight="1" x14ac:dyDescent="0.35">
      <c r="A38" s="4" t="s">
        <v>906</v>
      </c>
      <c r="B38" s="48" t="s">
        <v>743</v>
      </c>
      <c r="C38" s="49" t="s">
        <v>744</v>
      </c>
      <c r="D38" s="49" t="s">
        <v>738</v>
      </c>
      <c r="E38" s="49" t="s">
        <v>739</v>
      </c>
      <c r="F38" s="49" t="s">
        <v>741</v>
      </c>
      <c r="G38" s="49" t="s">
        <v>742</v>
      </c>
      <c r="H38" s="80" t="s">
        <v>958</v>
      </c>
      <c r="I38" s="63" t="s">
        <v>205</v>
      </c>
      <c r="J38" s="71" t="s">
        <v>740</v>
      </c>
      <c r="K38" s="72" t="s">
        <v>11</v>
      </c>
      <c r="L38" s="49" t="s">
        <v>30</v>
      </c>
      <c r="M38" s="63" t="s">
        <v>113</v>
      </c>
      <c r="N38" s="49" t="s">
        <v>185</v>
      </c>
      <c r="O38" s="78" t="s">
        <v>907</v>
      </c>
      <c r="P38" s="68" t="s">
        <v>136</v>
      </c>
      <c r="Q38" s="68" t="s">
        <v>136</v>
      </c>
      <c r="R38" s="66" t="s">
        <v>724</v>
      </c>
      <c r="S38" s="48" t="s">
        <v>54</v>
      </c>
      <c r="T38" s="67" t="s">
        <v>745</v>
      </c>
      <c r="U38" s="68" t="s">
        <v>746</v>
      </c>
      <c r="V38" s="68" t="s">
        <v>747</v>
      </c>
      <c r="W38" s="77"/>
      <c r="X38" s="77"/>
      <c r="Y38" s="55"/>
      <c r="Z38" s="55"/>
      <c r="AA38" s="55"/>
      <c r="AB38" s="55"/>
      <c r="AC38" s="55"/>
      <c r="AD38" s="54" t="s">
        <v>748</v>
      </c>
      <c r="AE38" s="54" t="s">
        <v>205</v>
      </c>
      <c r="AF38" s="54" t="str">
        <f t="shared" si="0"/>
        <v>https://www.mainova.de/resource/MWW2020.pdf</v>
      </c>
      <c r="AG38" s="11" t="s">
        <v>205</v>
      </c>
      <c r="AH38" s="57" t="s">
        <v>235</v>
      </c>
      <c r="AI38" s="57" t="s">
        <v>299</v>
      </c>
      <c r="AJ38" s="58" t="str">
        <f t="shared" si="1"/>
        <v>{ "type": "Feature", "properties": { "name": "Schadstoffarme Müllwagen in Wiesbaden","Link zum Projektsteckbrief":"https://www.mainova.de/resource/MWW2020.pdf" , "Aktivitätstyp":"Projekt" ,  "Status":"laufend" , "Initiatoren":"Entsorgungsbetriebe der Landeshauptstadt Wiesbaden" , "Partner":"EMCEL, LandesEnergieAgentur Hessen GmbH (LEA)" ,  "Startdatum":"Juli 2020" ,      "Enddatum":"offen" , "Kurzbeschreibung":"Im Rahmen einer zweiwöchigen Untersuchungsphase fährt ein mit zahlreichen Sensoren ausgestatteter Müllwagen mit herkömmlichem Dieselmotor durch Wiesbaden, um im laufenden Betrieb verschiedene Messwerte zu erfassen und zu speichern. Aus diesen Daten soll dann ein Wasserstoff-Antriebskonzept erarbeitet werden, welches speziell auf die Wiesbadener Anforderungen abgestimmt ist. Unterstützt werden die ELW von LEA, der Landes-Energie-Agentur Hessen sowie vom Ingenieurbüro EMCEL. Sie koordinieren die Feldversuche, unterstützen den Erfahrungsaustausch und vermitteln Förderprogramme, die den Umstieg in Richtung Null-Emission finanzierbar machen." , "Weitere Informationen":"https://www.elw.de/no_cache/aktuelle-pressemeldungen/detail/artikel/emissionsfreie-nutzfahrzeuge-fuer-elw/" , "_umap_options":{"color":"YELLOW", "iconUrl": "/uploads/pictogram/information-24_Qg41iOH.png"}}, "geometry": { "type": "Point", "coordinates": [8.26278,50.04076] }} ,</v>
      </c>
      <c r="AK38" s="58" t="str">
        <f t="shared" si="2"/>
        <v>{ "type": "Feature", "properties": { "name": "Schadstoffarme Müllwagen in Wiesbaden", "Untertitel":"Datenerfassung für Entwicklung alternativer Antriebskonzepte" , "Projektsteckbrief":"https://www.mainova.de/resource/MWW2020.pdf" , "_umap_options":{"color":"YELLOW", "iconUrl": "/uploads/pictogram/information-24_Qg41iOH.png"}}, "geometry": { "type": "Point", "coordinates": [8.26278,50.04076] }} ,</v>
      </c>
      <c r="AL38" s="4" t="s">
        <v>205</v>
      </c>
    </row>
    <row r="39" spans="1:38" ht="18" customHeight="1" x14ac:dyDescent="0.45">
      <c r="A39" s="4" t="s">
        <v>866</v>
      </c>
      <c r="B39" s="48" t="s">
        <v>285</v>
      </c>
      <c r="C39" s="49" t="s">
        <v>293</v>
      </c>
      <c r="D39" s="49" t="s">
        <v>15</v>
      </c>
      <c r="E39" s="49" t="s">
        <v>313</v>
      </c>
      <c r="F39" s="58" t="s">
        <v>608</v>
      </c>
      <c r="G39" s="58" t="s">
        <v>609</v>
      </c>
      <c r="H39" s="124" t="s">
        <v>959</v>
      </c>
      <c r="I39" s="63" t="s">
        <v>579</v>
      </c>
      <c r="J39" s="64">
        <v>2013</v>
      </c>
      <c r="K39" s="73">
        <v>2017</v>
      </c>
      <c r="L39" s="49" t="s">
        <v>18</v>
      </c>
      <c r="M39" s="63" t="s">
        <v>113</v>
      </c>
      <c r="N39" s="49" t="s">
        <v>575</v>
      </c>
      <c r="O39" s="78" t="s">
        <v>910</v>
      </c>
      <c r="P39" s="66" t="s">
        <v>580</v>
      </c>
      <c r="Q39" s="66" t="s">
        <v>581</v>
      </c>
      <c r="R39" s="66" t="s">
        <v>136</v>
      </c>
      <c r="S39" s="48" t="s">
        <v>14</v>
      </c>
      <c r="T39" s="67" t="s">
        <v>789</v>
      </c>
      <c r="U39" s="68" t="s">
        <v>711</v>
      </c>
      <c r="V39" s="68" t="s">
        <v>710</v>
      </c>
      <c r="W39" s="83"/>
      <c r="X39" s="83"/>
      <c r="Y39" s="49"/>
      <c r="Z39" s="49" t="s">
        <v>133</v>
      </c>
      <c r="AA39" s="49"/>
      <c r="AB39" s="49" t="s">
        <v>205</v>
      </c>
      <c r="AC39" s="49"/>
      <c r="AD39" s="54" t="s">
        <v>236</v>
      </c>
      <c r="AE39" s="54" t="s">
        <v>237</v>
      </c>
      <c r="AF39" s="54" t="str">
        <f t="shared" si="0"/>
        <v>https://www.mainova.de/resource/SG2013.pdf</v>
      </c>
      <c r="AG39" s="11" t="s">
        <v>205</v>
      </c>
      <c r="AH39" s="57" t="s">
        <v>235</v>
      </c>
      <c r="AI39" s="57" t="s">
        <v>299</v>
      </c>
      <c r="AJ39" s="58" t="str">
        <f t="shared" si="1"/>
        <v>{ "type": "Feature", "properties": { "name": "Strom zu Gas - Demonstrationsanlage der Thüga-Gruppe","Link zum Projektsteckbrief":"https://www.mainova.de/resource/SG2013.pdf" , "Aktivitätstyp":"Projekt" ,  "Status":"abgeschlossen" , "Initiatoren":"Thüga-Gruppe" , "Partner":"badenova Netz GmbH, Erdgas Mittelsachsen GmbH, erdgas schwaben GmbH, e-rp GmbH, ESWE Versorgungs AG, EVM Netz GmbH, Gasversorgung Westerwald GmbH, Mainova AG, Stadtwerke Bad Hersfeld GmbH, Thüga Energienetze GmbH, WEMAG AG" ,  "Startdatum":"2013" ,      "Enddatum":"2017" , "Kurzbeschreibung":"Die Projektplattform zur Erkundung der Strom-zu-Gas-Technologie in der Thüga-Gruppe hat die Praxistauglichkeit von Strom-zu-Gas-Speichertechnologien analysiert und hierzu eine Strom-zu-Gas-Pilotanlage auf dem Gelände der Mainova AG errichtet. Zur Verteilung des Wasserstoffs wird das kommunale Gasverteilnetz verwendet. Neben der Erforschung der technischen Parameter mit Fokus auf den Wirkungsgrad wurden Standardisierungs- und Normungsarbeiten zur Technologie durchgeführt. Bei der Inbetriebnahme der Anlage im Jahr 2014 war dies die weltweit erste Demonstrationsanlage, die Strom in Wasserstoff umgewandelt und in das kommunale Gasverteilnetz eingespeist hat." , "Weitere Informationen":"https://www.thuega.de/pressemitteilungen/strom-zu-gas-anlage-der-thuega-gruppe-hat-alle-erwartungen-uebertroffen/" , "_umap_options":{"color":"YELLOW", "iconUrl": "/uploads/pictogram/information-24_Qg41iOH.png"}}, "geometry": { "type": "Point", "coordinates": [8.73787,50.11646] }} ,</v>
      </c>
      <c r="AK39" s="58" t="str">
        <f t="shared" si="2"/>
        <v>{ "type": "Feature", "properties": { "name": "Strom zu Gas - Demonstrationsanlage der Thüga-Gruppe", "Untertitel":"Erkundung der Strom-zu-Gas-Speichertechnologie" , "Projektsteckbrief":"https://www.mainova.de/resource/SG2013.pdf" , "_umap_options":{"color":"YELLOW", "iconUrl": "/uploads/pictogram/information-24_Qg41iOH.png"}}, "geometry": { "type": "Point", "coordinates": [8.73787,50.11646] }} ,</v>
      </c>
      <c r="AL39" s="4" t="s">
        <v>205</v>
      </c>
    </row>
    <row r="40" spans="1:38" ht="18" customHeight="1" x14ac:dyDescent="0.35">
      <c r="A40" s="4" t="s">
        <v>885</v>
      </c>
      <c r="B40" s="49" t="s">
        <v>512</v>
      </c>
      <c r="C40" s="49" t="s">
        <v>565</v>
      </c>
      <c r="D40" s="49" t="s">
        <v>308</v>
      </c>
      <c r="E40" s="49" t="s">
        <v>53</v>
      </c>
      <c r="F40" s="49" t="s">
        <v>572</v>
      </c>
      <c r="G40" s="58" t="s">
        <v>574</v>
      </c>
      <c r="H40" s="124" t="s">
        <v>574</v>
      </c>
      <c r="I40" s="63" t="s">
        <v>205</v>
      </c>
      <c r="J40" s="120" t="s">
        <v>210</v>
      </c>
      <c r="K40" s="128" t="s">
        <v>11</v>
      </c>
      <c r="L40" s="49" t="s">
        <v>30</v>
      </c>
      <c r="M40" s="63" t="s">
        <v>113</v>
      </c>
      <c r="N40" s="49" t="s">
        <v>576</v>
      </c>
      <c r="O40" s="78" t="s">
        <v>908</v>
      </c>
      <c r="P40" s="66" t="s">
        <v>136</v>
      </c>
      <c r="Q40" s="66" t="s">
        <v>512</v>
      </c>
      <c r="R40" s="66" t="s">
        <v>136</v>
      </c>
      <c r="S40" s="49" t="s">
        <v>115</v>
      </c>
      <c r="T40" s="49" t="s">
        <v>383</v>
      </c>
      <c r="U40" s="68" t="s">
        <v>795</v>
      </c>
      <c r="V40" s="68" t="s">
        <v>796</v>
      </c>
      <c r="W40" s="70" t="s">
        <v>563</v>
      </c>
      <c r="X40" s="70" t="s">
        <v>43</v>
      </c>
      <c r="Y40" s="55" t="s">
        <v>41</v>
      </c>
      <c r="Z40" s="55" t="s">
        <v>470</v>
      </c>
      <c r="AA40" s="49" t="s">
        <v>561</v>
      </c>
      <c r="AB40" s="49" t="s">
        <v>34</v>
      </c>
      <c r="AC40" s="49" t="s">
        <v>171</v>
      </c>
      <c r="AD40" s="54" t="s">
        <v>169</v>
      </c>
      <c r="AE40" s="54" t="s">
        <v>170</v>
      </c>
      <c r="AF40" s="54" t="str">
        <f t="shared" si="0"/>
        <v>https://www.mainova.de/resource/WPZ2020.pdf</v>
      </c>
      <c r="AG40" s="11" t="s">
        <v>205</v>
      </c>
      <c r="AH40" s="57" t="s">
        <v>235</v>
      </c>
      <c r="AI40" s="57" t="s">
        <v>299</v>
      </c>
      <c r="AJ40" s="58" t="str">
        <f t="shared" si="1"/>
        <v>{ "type": "Feature", "properties": { "name": "Wasserstofftankstelle für Personenzüge","Link zum Projektsteckbrief":"https://www.mainova.de/resource/WPZ2020.pdf" , "Aktivitätstyp":"Projekt" ,  "Status":"laufend" , "Initiatoren":"Rhein-Main-Verkehrsverbund GmbH (RMV), Land Hessen" , "Partner":"Infraserv, sera Hydrogen GmbH" ,  "Startdatum":"Juni 2020" ,      "Enddatum":"offen" , "Kurzbeschreibung":"Die Infraserv GmbH &amp; Co Höchst wird in Kooperation mit Alstom die Versorgung mit Wasserstoff für die von der RMV-Tochter fahma bestellten 27 Brennstoffzellenzüge bereitstellen. Dazu wird auf dem Gelände des Industriepark Höchst eine Wasserstofftankstelle für Personenzüge gebaut. Der Betrieb der Wasserstofftankstelle für Züge ergänzt somit die Tankmöglichkeiten für Busse und LKW, welche im Industriepark Höchst bereits vorhanden sind." , "Weitere Informationen":"https://www.industriepark-hoechst.com/de/stp/menue/presse-aktuelles/news/2019/05/21/infraserv-hoechst-errichtet-wasserstofftankstelle-fuer-zuege-im-industriepark-hoechst.html" , "_umap_options":{"color":"YELLOW", "iconUrl": "/uploads/pictogram/information-24_Qg41iOH.png"}}, "geometry": { "type": "Point", "coordinates": [8.53575,50.09924] }} ,</v>
      </c>
      <c r="AK40" s="58" t="str">
        <f t="shared" si="2"/>
        <v>{ "type": "Feature", "properties": { "name": "Wasserstofftankstelle für Personenzüge", "Untertitel":"Die erste Wasserstofftankstelle für Passagierzüge in Hessen " , "Projektsteckbrief":"https://www.mainova.de/resource/WPZ2020.pdf" , "_umap_options":{"color":"YELLOW", "iconUrl": "/uploads/pictogram/information-24_Qg41iOH.png"}}, "geometry": { "type": "Point", "coordinates": [8.53575,50.09924] }} ,</v>
      </c>
      <c r="AL40" s="4" t="s">
        <v>205</v>
      </c>
    </row>
    <row r="41" spans="1:38" ht="18" customHeight="1" x14ac:dyDescent="0.35">
      <c r="A41" s="35" t="s">
        <v>875</v>
      </c>
      <c r="B41" s="49" t="s">
        <v>447</v>
      </c>
      <c r="C41" s="49" t="s">
        <v>318</v>
      </c>
      <c r="D41" s="49" t="s">
        <v>32</v>
      </c>
      <c r="E41" s="49" t="s">
        <v>82</v>
      </c>
      <c r="F41" s="49" t="s">
        <v>631</v>
      </c>
      <c r="G41" s="49" t="s">
        <v>632</v>
      </c>
      <c r="H41" s="80" t="s">
        <v>967</v>
      </c>
      <c r="I41" s="63" t="s">
        <v>286</v>
      </c>
      <c r="J41" s="120">
        <v>2006</v>
      </c>
      <c r="K41" s="128" t="s">
        <v>11</v>
      </c>
      <c r="L41" s="49" t="s">
        <v>51</v>
      </c>
      <c r="M41" s="63" t="s">
        <v>113</v>
      </c>
      <c r="N41" s="49" t="s">
        <v>576</v>
      </c>
      <c r="O41" s="78" t="s">
        <v>908</v>
      </c>
      <c r="P41" s="66" t="s">
        <v>136</v>
      </c>
      <c r="Q41" s="66" t="s">
        <v>520</v>
      </c>
      <c r="R41" s="66" t="s">
        <v>136</v>
      </c>
      <c r="S41" s="49" t="s">
        <v>115</v>
      </c>
      <c r="T41" s="49" t="s">
        <v>178</v>
      </c>
      <c r="U41" s="84" t="s">
        <v>790</v>
      </c>
      <c r="V41" s="85" t="s">
        <v>791</v>
      </c>
      <c r="W41" s="70" t="s">
        <v>612</v>
      </c>
      <c r="X41" s="70">
        <v>134257.09</v>
      </c>
      <c r="Y41" s="55" t="s">
        <v>41</v>
      </c>
      <c r="Z41" s="55" t="s">
        <v>470</v>
      </c>
      <c r="AA41" s="49" t="s">
        <v>629</v>
      </c>
      <c r="AB41" s="49" t="s">
        <v>205</v>
      </c>
      <c r="AC41" s="49"/>
      <c r="AD41" s="54" t="s">
        <v>172</v>
      </c>
      <c r="AE41" s="54" t="s">
        <v>630</v>
      </c>
      <c r="AF41" s="54" t="str">
        <f t="shared" si="0"/>
        <v>https://www.mainova.de/resource/WIH2006.pdf</v>
      </c>
      <c r="AG41" s="11" t="s">
        <v>205</v>
      </c>
      <c r="AH41" s="57" t="s">
        <v>235</v>
      </c>
      <c r="AI41" s="57" t="s">
        <v>299</v>
      </c>
      <c r="AJ41" s="58" t="str">
        <f t="shared" si="1"/>
        <v>{ "type": "Feature", "properties": { "name": "Wasserstofftankstelle Industriepark Höchst","Link zum Projektsteckbrief":"https://www.mainova.de/resource/WIH2006.pdf" , "Aktivitätstyp":"Projekt" ,  "Status":"abgeschlossen/in Betrieb" , "Initiatoren":"Infraserv GmbH &amp; Co. Höchst KG" , "Partner":"Agip" ,  "Startdatum":"2006" ,      "Enddatum":"offen" , "Kurzbeschreibung":"Die erste öffentlich zugängliche Wasserstofftankstelle Hessens wurde im November 2006 in Betrieb genommen und vertreibt Wasserstoff, der im Industriepark Höchst als Nebenprodukt bei der Chlorproduktion anfällt und über eine 1,7 km lange Pipeline angeliefert wird. Die Tankstelle, welche im Rahmen des EU-Projekts Zero Regio gefördert wurde, wurde zur betrieblichen Erprobung von Wasserstofftankstellen verwendet und leistete außerdem einen Beitrag zur Weiterentwicklung und allgemeinen Kostensenkung dieser Infrastrukturelemente. Zusätzlich zur 700-bar-Betankung für Pkw wird ebenfalls eine 350-bar-Betankung für Busse angeboten. Die Tankstelle ist als CEP-ready eingestuft und entspricht damit in vollem Umfang den Anforderungen des CEP." , "Weitere Informationen":"https://www.industriepark-hoechst.com/de/stp/menue/presse-aktuelles/news/2017/09/29/umweltfreundliche-mobilitaet-mit-wasserstoff.html" , "_umap_options":{"color":"YELLOW", "iconUrl": "/uploads/pictogram/information-24_Qg41iOH.png"}}, "geometry": { "type": "Point", "coordinates": [8.53531,50.09877] }} ,</v>
      </c>
      <c r="AK41" s="58" t="str">
        <f t="shared" si="2"/>
        <v>{ "type": "Feature", "properties": { "name": "Wasserstofftankstelle Industriepark Höchst", "Untertitel":"Hessens erste öffentliche Wasserstofftankstelle" , "Projektsteckbrief":"https://www.mainova.de/resource/WIH2006.pdf" , "_umap_options":{"color":"YELLOW", "iconUrl": "/uploads/pictogram/information-24_Qg41iOH.png"}}, "geometry": { "type": "Point", "coordinates": [8.53531,50.09877] }} ,</v>
      </c>
      <c r="AL41" s="4" t="s">
        <v>205</v>
      </c>
    </row>
    <row r="42" spans="1:38" ht="18" customHeight="1" x14ac:dyDescent="0.35">
      <c r="A42" s="35" t="s">
        <v>888</v>
      </c>
      <c r="B42" s="49" t="s">
        <v>23</v>
      </c>
      <c r="C42" s="49" t="s">
        <v>540</v>
      </c>
      <c r="D42" s="49" t="s">
        <v>21</v>
      </c>
      <c r="E42" s="49" t="s">
        <v>541</v>
      </c>
      <c r="F42" s="49" t="s">
        <v>539</v>
      </c>
      <c r="G42" s="49" t="s">
        <v>539</v>
      </c>
      <c r="H42" s="80" t="s">
        <v>968</v>
      </c>
      <c r="I42" s="63" t="s">
        <v>205</v>
      </c>
      <c r="J42" s="120" t="s">
        <v>213</v>
      </c>
      <c r="K42" s="120" t="s">
        <v>214</v>
      </c>
      <c r="L42" s="49" t="s">
        <v>18</v>
      </c>
      <c r="M42" s="63" t="s">
        <v>113</v>
      </c>
      <c r="N42" s="49" t="s">
        <v>22</v>
      </c>
      <c r="O42" s="78" t="s">
        <v>915</v>
      </c>
      <c r="P42" s="66" t="s">
        <v>136</v>
      </c>
      <c r="Q42" s="66" t="s">
        <v>23</v>
      </c>
      <c r="R42" s="66" t="s">
        <v>136</v>
      </c>
      <c r="S42" s="49" t="s">
        <v>52</v>
      </c>
      <c r="T42" s="49" t="s">
        <v>418</v>
      </c>
      <c r="U42" s="68" t="s">
        <v>417</v>
      </c>
      <c r="V42" s="68" t="s">
        <v>416</v>
      </c>
      <c r="W42" s="70"/>
      <c r="X42" s="70"/>
      <c r="Y42" s="49"/>
      <c r="Z42" s="49"/>
      <c r="AA42" s="49" t="s">
        <v>96</v>
      </c>
      <c r="AB42" s="49" t="s">
        <v>205</v>
      </c>
      <c r="AC42" s="49"/>
      <c r="AD42" s="50" t="s">
        <v>543</v>
      </c>
      <c r="AE42" s="50" t="s">
        <v>542</v>
      </c>
      <c r="AF42" s="54" t="str">
        <f t="shared" si="0"/>
        <v>https://www.mainova.de/resource/WTS2019.pdf</v>
      </c>
      <c r="AG42" s="11" t="s">
        <v>205</v>
      </c>
      <c r="AH42" s="57" t="s">
        <v>235</v>
      </c>
      <c r="AI42" s="57" t="s">
        <v>299</v>
      </c>
      <c r="AJ42" s="58" t="str">
        <f t="shared" si="1"/>
        <v>{ "type": "Feature", "properties": { "name": "Wasserstofftransport auf der Schiene","Link zum Projektsteckbrief":"https://www.mainova.de/resource/WTS2019.pdf" , "Aktivitätstyp":"Projekt" ,  "Status":"abgeschlossen" , "Initiatoren":"DB Energie GmbH" , "Partner":"DB Cargo BTT GmbH, ESWE Verkehrsgesellschaft mbH, Infraserv GmbH &amp; Co. Höchst AG, NPROXX Jülich GmbH" ,  "Startdatum":"November 2019" ,      "Enddatum":"April 2020" , "Kurzbeschreibung":"In der Machbarkeitsstudie wird von DB Energie im Auftrag der LEA untersucht, wie Wasserstoff technisch, betrieblich und genehmigungsrechtlich über die Schiene transportiert werden kann. Hierzu wurde eine fiktive Bahnstrecke vom Industriepark Höchst nach Friedberg mit einer ebenfalls fiktiven Schienentankstelle festgelegt. Zusätzlich wird bewertet, wie der ÖPNV in Wiesbaden über die Schiene mit Wasserstoff beliefert werden kann. Der Studie zufolge wäre der Schienentransport zum Straßentransport wirtschaftlicher, umweltfreundlicher und zudem entlastend für das Straßennetz." , "Weitere Informationen":"https://blog.lea-hessen.de/wp-content/uploads/2020/08/Potenzialbeschreibung-Wasserstofftransport-%C3%BCber-das-Schienennetz.pdf" , "_umap_options":{"color":"YELLOW", "iconUrl": "/uploads/pictogram/information-24_Qg41iOH.png"}}, "geometry": { "type": "Point", "coordinates": [8.6349537,50.0982366] }} ,</v>
      </c>
      <c r="AK42" s="58" t="str">
        <f t="shared" si="2"/>
        <v>{ "type": "Feature", "properties": { "name": "Wasserstofftransport auf der Schiene", "Untertitel":"Umweltfreundliche Verteilung und Belieferung von Wasserstoff" , "Projektsteckbrief":"https://www.mainova.de/resource/WTS2019.pdf" , "_umap_options":{"color":"YELLOW", "iconUrl": "/uploads/pictogram/information-24_Qg41iOH.png"}}, "geometry": { "type": "Point", "coordinates": [8.6349537,50.0982366] }} ,</v>
      </c>
      <c r="AL42" s="4" t="s">
        <v>205</v>
      </c>
    </row>
    <row r="43" spans="1:38" ht="18" customHeight="1" x14ac:dyDescent="0.35">
      <c r="A43" s="35" t="s">
        <v>884</v>
      </c>
      <c r="B43" s="49" t="s">
        <v>34</v>
      </c>
      <c r="C43" s="49" t="s">
        <v>319</v>
      </c>
      <c r="D43" s="49" t="s">
        <v>304</v>
      </c>
      <c r="E43" s="49" t="s">
        <v>137</v>
      </c>
      <c r="F43" s="58" t="s">
        <v>198</v>
      </c>
      <c r="G43" s="58" t="s">
        <v>573</v>
      </c>
      <c r="H43" s="124" t="s">
        <v>936</v>
      </c>
      <c r="I43" s="63" t="s">
        <v>289</v>
      </c>
      <c r="J43" s="120" t="s">
        <v>212</v>
      </c>
      <c r="K43" s="128" t="s">
        <v>11</v>
      </c>
      <c r="L43" s="49" t="s">
        <v>30</v>
      </c>
      <c r="M43" s="63" t="s">
        <v>174</v>
      </c>
      <c r="N43" s="49" t="s">
        <v>576</v>
      </c>
      <c r="O43" s="78" t="s">
        <v>908</v>
      </c>
      <c r="P43" s="66" t="s">
        <v>136</v>
      </c>
      <c r="Q43" s="66" t="s">
        <v>136</v>
      </c>
      <c r="R43" s="66" t="s">
        <v>566</v>
      </c>
      <c r="S43" s="49" t="s">
        <v>14</v>
      </c>
      <c r="T43" s="49" t="s">
        <v>383</v>
      </c>
      <c r="U43" s="84" t="s">
        <v>775</v>
      </c>
      <c r="V43" s="85" t="s">
        <v>792</v>
      </c>
      <c r="W43" s="70" t="s">
        <v>562</v>
      </c>
      <c r="X43" s="70" t="s">
        <v>43</v>
      </c>
      <c r="Y43" s="55" t="s">
        <v>41</v>
      </c>
      <c r="Z43" s="55" t="s">
        <v>470</v>
      </c>
      <c r="AA43" s="49" t="s">
        <v>561</v>
      </c>
      <c r="AB43" s="49" t="s">
        <v>512</v>
      </c>
      <c r="AC43" s="49" t="s">
        <v>171</v>
      </c>
      <c r="AD43" s="50" t="s">
        <v>199</v>
      </c>
      <c r="AE43" s="50" t="s">
        <v>175</v>
      </c>
      <c r="AF43" s="54" t="str">
        <f t="shared" si="0"/>
        <v>https://www.mainova.de/resource/WZH2022.pdf</v>
      </c>
      <c r="AG43" s="11" t="s">
        <v>205</v>
      </c>
      <c r="AH43" s="57" t="s">
        <v>235</v>
      </c>
      <c r="AI43" s="57" t="s">
        <v>299</v>
      </c>
      <c r="AJ43" s="58" t="str">
        <f t="shared" si="1"/>
        <v>{ "type": "Feature", "properties": { "name": "Wasserstoffzüge für Hessen","Link zum Projektsteckbrief":"https://www.mainova.de/resource/WZH2022.pdf" , "Aktivitätstyp":"Marktaktivität" ,  "Status":"laufend" , "Initiatoren":"Fahrzeugmanagement Region Frankfurt RheinMain GmbH (fahma), Land Hessen" , "Partner":"Alstom, Hessische Landesbahn" ,  "Startdatum":"Juni 2022" ,      "Enddatum":"offen" , "Kurzbeschreibung":"Die RMV-Tochter fahma bestellte im Mai 2019 nach einer zuvor durchgeführten Machbarkeitsstudie 27 Coradia iLint-Brennstoffzellenzüge bei Alstom und wird diese voraussichtlich ab Dezember 2022 auf vier Linien zwischen Frankfurt und dem Vordertaunus einsetzen. Neben der Lieferung der Züge beinhaltet der Auftrag an Alstom auch die Instandhaltung und das Vorhalten von Reservekapazitäten für die nächsten 25 Jahre. Die Versorgung mit Wasserstoff wird ebenfalls von Alstom in Kooperation mit der Infraserv GmbH &amp; Co Höchst AG angeboten, eine Wasserstofftankstelle für Züge wird hierzu auf dem Gelände des Industrieparks Höchst errichtet. Diese Züge sind eine Alternative zur Elektrifizierung von Nebenstrecken. Die neuen Brennstoffzellenzüge ersetzen die bisherigen mit Diesel betriebenen Züge." , "Weitere Informationen":"https://www.rmv.de/c/de/informationen-fuer-journalisten/presse/pressemitteilungen-2019/21052019-rmv-tochter-fahma-bestellt-groesste-brennstoffzellenzug-flotte-der-welt-bei-alstom" , "_umap_options":{"color":"YELLOW", "iconUrl": "/uploads/pictogram/information-24_Qg41iOH.png"}}, "geometry": { "type": "Point", "coordinates": [8.53514,50.09907] }} ,</v>
      </c>
      <c r="AK43" s="58" t="str">
        <f t="shared" si="2"/>
        <v>{ "type": "Feature", "properties": { "name": "Wasserstoffzüge für Hessen", "Untertitel":"Die größte geplante Brennstoffzellenzug-Flotte der Welt" , "Projektsteckbrief":"https://www.mainova.de/resource/WZH2022.pdf" , "_umap_options":{"color":"YELLOW", "iconUrl": "/uploads/pictogram/information-24_Qg41iOH.png"}}, "geometry": { "type": "Point", "coordinates": [8.53514,50.09907] }} ,</v>
      </c>
      <c r="AL43" s="4" t="s">
        <v>205</v>
      </c>
    </row>
    <row r="44" spans="1:38" ht="18" customHeight="1" x14ac:dyDescent="0.35">
      <c r="A44" s="35" t="s">
        <v>872</v>
      </c>
      <c r="B44" s="49" t="s">
        <v>647</v>
      </c>
      <c r="C44" s="49" t="s">
        <v>816</v>
      </c>
      <c r="D44" s="49" t="s">
        <v>314</v>
      </c>
      <c r="E44" s="49"/>
      <c r="F44" s="49" t="s">
        <v>822</v>
      </c>
      <c r="G44" s="49" t="s">
        <v>823</v>
      </c>
      <c r="H44" s="80" t="s">
        <v>960</v>
      </c>
      <c r="I44" s="63" t="s">
        <v>205</v>
      </c>
      <c r="J44" s="120" t="s">
        <v>216</v>
      </c>
      <c r="K44" s="120" t="s">
        <v>11</v>
      </c>
      <c r="L44" s="49" t="s">
        <v>30</v>
      </c>
      <c r="M44" s="63" t="s">
        <v>113</v>
      </c>
      <c r="N44" s="49" t="s">
        <v>576</v>
      </c>
      <c r="O44" s="78" t="s">
        <v>908</v>
      </c>
      <c r="P44" s="68" t="s">
        <v>136</v>
      </c>
      <c r="Q44" s="68" t="s">
        <v>136</v>
      </c>
      <c r="R44" s="66" t="s">
        <v>821</v>
      </c>
      <c r="S44" s="49" t="s">
        <v>807</v>
      </c>
      <c r="T44" s="49" t="s">
        <v>105</v>
      </c>
      <c r="U44" s="68" t="s">
        <v>827</v>
      </c>
      <c r="V44" s="68" t="s">
        <v>826</v>
      </c>
      <c r="W44" s="121" t="s">
        <v>820</v>
      </c>
      <c r="X44" s="121" t="s">
        <v>819</v>
      </c>
      <c r="Y44" s="55"/>
      <c r="Z44" s="55" t="s">
        <v>817</v>
      </c>
      <c r="AA44" s="55" t="s">
        <v>818</v>
      </c>
      <c r="AB44" s="55" t="s">
        <v>205</v>
      </c>
      <c r="AC44" s="55"/>
      <c r="AD44" s="54" t="s">
        <v>649</v>
      </c>
      <c r="AE44" s="135" t="s">
        <v>205</v>
      </c>
      <c r="AF44" s="54" t="str">
        <f t="shared" si="0"/>
        <v>https://www.mainova.de/resource/WIRE2020.pdf</v>
      </c>
      <c r="AG44" s="11" t="s">
        <v>205</v>
      </c>
      <c r="AH44" s="57" t="s">
        <v>235</v>
      </c>
      <c r="AI44" s="57" t="s">
        <v>299</v>
      </c>
      <c r="AJ44" s="58" t="str">
        <f t="shared" si="1"/>
        <v>{ "type": "Feature", "properties": { "name": "WI-REx ","Link zum Projektsteckbrief":"https://www.mainova.de/resource/WIRE2020.pdf" , "Aktivitätstyp":"Projekt" ,  "Status":"laufend" , "Initiatoren":"ESWE Verkehrsgesellschaft mbH" , "Partner":"" ,  "Startdatum":"August 2020" ,      "Enddatum":"offen" , "Kurzbeschreibung":"Die ESWE Verkehrsgesellschaft plant die Beschaffung von 140 Gelenkomnibussen mit Brennstoffzellen-Range-Extender-Technik mit finanzieller Unterstützung durch das BMU/BMVI. Aufgrund der Inbetriebnahme der Wasserstofftankstelle auf dem eigenen Betriebsgelände sowie der längeren Reichweite im Vergleich zu einfachen batteriebetriebenen Bussen bietet sich für die ESWE die Brennstoffzellentechnik besonders an." , "Weitere Informationen":"https://piwi.wiesbaden.de/sitzungsvorlage/detail/2477902?dokument=2477907" , "_umap_options":{"color":"YELLOW", "iconUrl": "/uploads/pictogram/information-24_Qg41iOH.png"}}, "geometry": { "type": "Point", "coordinates": [8.24812,50.06859] }} ,</v>
      </c>
      <c r="AK44" s="58" t="str">
        <f t="shared" si="2"/>
        <v>{ "type": "Feature", "properties": { "name": "WI-REx ", "Untertitel":"Gelenkomnibusse mit Range-Extender-Technik für Wiesbaden" , "Projektsteckbrief":"https://www.mainova.de/resource/WIRE2020.pdf" , "_umap_options":{"color":"YELLOW", "iconUrl": "/uploads/pictogram/information-24_Qg41iOH.png"}}, "geometry": { "type": "Point", "coordinates": [8.24812,50.06859] }} ,</v>
      </c>
      <c r="AL44" s="4" t="s">
        <v>205</v>
      </c>
    </row>
    <row r="45" spans="1:38" ht="18" customHeight="1" x14ac:dyDescent="0.35">
      <c r="A45" s="125"/>
      <c r="B45" s="125" t="s">
        <v>641</v>
      </c>
      <c r="C45" s="59" t="s">
        <v>690</v>
      </c>
      <c r="D45" s="59" t="s">
        <v>669</v>
      </c>
      <c r="E45" s="59"/>
      <c r="F45" s="59" t="s">
        <v>837</v>
      </c>
      <c r="G45" s="59" t="s">
        <v>836</v>
      </c>
      <c r="H45" s="59"/>
      <c r="I45" s="60" t="s">
        <v>205</v>
      </c>
      <c r="J45" s="126"/>
      <c r="K45" s="127"/>
      <c r="L45" s="59" t="s">
        <v>18</v>
      </c>
      <c r="M45" s="59" t="s">
        <v>113</v>
      </c>
      <c r="N45" s="59" t="s">
        <v>575</v>
      </c>
      <c r="O45" s="59"/>
      <c r="P45" s="81" t="s">
        <v>136</v>
      </c>
      <c r="Q45" s="81" t="s">
        <v>136</v>
      </c>
      <c r="R45" s="81" t="s">
        <v>691</v>
      </c>
      <c r="S45" s="125" t="s">
        <v>54</v>
      </c>
      <c r="T45" s="130" t="s">
        <v>387</v>
      </c>
      <c r="U45" s="81" t="s">
        <v>767</v>
      </c>
      <c r="V45" s="81" t="s">
        <v>766</v>
      </c>
      <c r="W45" s="132"/>
      <c r="X45" s="82"/>
      <c r="Y45" s="59"/>
      <c r="Z45" s="59"/>
      <c r="AA45" s="130"/>
      <c r="AB45" s="60"/>
      <c r="AC45" s="60"/>
      <c r="AD45" s="61" t="s">
        <v>642</v>
      </c>
      <c r="AE45" s="62" t="s">
        <v>205</v>
      </c>
      <c r="AF45" s="62"/>
      <c r="AG45" s="11" t="s">
        <v>205</v>
      </c>
      <c r="AH45" s="11"/>
      <c r="AI45" s="11"/>
      <c r="AL45" s="4" t="s">
        <v>205</v>
      </c>
    </row>
    <row r="46" spans="1:38" ht="18" customHeight="1" x14ac:dyDescent="0.35">
      <c r="A46" s="125"/>
      <c r="B46" s="125" t="s">
        <v>634</v>
      </c>
      <c r="C46" s="59"/>
      <c r="D46" s="59"/>
      <c r="E46" s="59"/>
      <c r="F46" s="59"/>
      <c r="G46" s="59"/>
      <c r="H46" s="59"/>
      <c r="I46" s="60"/>
      <c r="J46" s="126"/>
      <c r="K46" s="127"/>
      <c r="L46" s="59"/>
      <c r="M46" s="59"/>
      <c r="N46" s="59"/>
      <c r="O46" s="59"/>
      <c r="P46" s="81"/>
      <c r="Q46" s="81"/>
      <c r="R46" s="81"/>
      <c r="S46" s="125"/>
      <c r="T46" s="130"/>
      <c r="U46" s="81"/>
      <c r="V46" s="81"/>
      <c r="W46" s="132"/>
      <c r="X46" s="132"/>
      <c r="Y46" s="125"/>
      <c r="Z46" s="125"/>
      <c r="AA46" s="125"/>
      <c r="AB46" s="60"/>
      <c r="AC46" s="60"/>
      <c r="AD46" s="61"/>
      <c r="AE46" s="61"/>
      <c r="AF46" s="61"/>
      <c r="AG46" s="11"/>
      <c r="AH46" s="11"/>
      <c r="AI46" s="11"/>
      <c r="AL46" s="4" t="s">
        <v>205</v>
      </c>
    </row>
    <row r="47" spans="1:38" ht="18" customHeight="1" x14ac:dyDescent="0.45">
      <c r="A47" s="125"/>
      <c r="B47" s="125" t="s">
        <v>803</v>
      </c>
      <c r="C47" s="59"/>
      <c r="D47" s="59"/>
      <c r="E47" s="59"/>
      <c r="F47" s="59" t="s">
        <v>804</v>
      </c>
      <c r="G47" s="59"/>
      <c r="H47" s="59"/>
      <c r="I47" s="60"/>
      <c r="J47" s="126"/>
      <c r="K47" s="127"/>
      <c r="L47" s="59"/>
      <c r="M47" s="59"/>
      <c r="N47" s="59"/>
      <c r="O47" s="59"/>
      <c r="P47" s="81"/>
      <c r="Q47" s="81"/>
      <c r="R47" s="139"/>
      <c r="S47" s="130"/>
      <c r="T47" s="130"/>
      <c r="U47" s="139"/>
      <c r="V47" s="139"/>
      <c r="W47" s="132"/>
      <c r="X47" s="132"/>
      <c r="Y47" s="59"/>
      <c r="Z47" s="59"/>
      <c r="AA47" s="130"/>
      <c r="AB47" s="60"/>
      <c r="AC47" s="60"/>
      <c r="AD47" s="61"/>
      <c r="AE47" s="62" t="s">
        <v>640</v>
      </c>
      <c r="AF47" s="62"/>
      <c r="AG47" s="11" t="s">
        <v>205</v>
      </c>
      <c r="AH47" s="11"/>
      <c r="AI47" s="11"/>
      <c r="AL47" s="4" t="s">
        <v>205</v>
      </c>
    </row>
    <row r="48" spans="1:38" ht="18" customHeight="1" x14ac:dyDescent="0.35">
      <c r="A48" s="125"/>
      <c r="B48" s="125" t="s">
        <v>651</v>
      </c>
      <c r="C48" s="59"/>
      <c r="D48" s="59" t="s">
        <v>653</v>
      </c>
      <c r="E48" s="59" t="s">
        <v>654</v>
      </c>
      <c r="F48" s="59"/>
      <c r="G48" s="59"/>
      <c r="H48" s="59"/>
      <c r="I48" s="60"/>
      <c r="J48" s="126"/>
      <c r="K48" s="127"/>
      <c r="L48" s="59"/>
      <c r="M48" s="59"/>
      <c r="N48" s="59"/>
      <c r="O48" s="59"/>
      <c r="P48" s="81"/>
      <c r="Q48" s="81"/>
      <c r="R48" s="81"/>
      <c r="S48" s="125"/>
      <c r="T48" s="130"/>
      <c r="U48" s="81"/>
      <c r="V48" s="81"/>
      <c r="W48" s="132"/>
      <c r="X48" s="132"/>
      <c r="Y48" s="59"/>
      <c r="Z48" s="59"/>
      <c r="AA48" s="130"/>
      <c r="AB48" s="60"/>
      <c r="AC48" s="60"/>
      <c r="AD48" s="61"/>
      <c r="AE48" s="62" t="s">
        <v>652</v>
      </c>
      <c r="AF48" s="62"/>
      <c r="AG48" s="11" t="s">
        <v>205</v>
      </c>
      <c r="AH48" s="11"/>
      <c r="AI48" s="11"/>
      <c r="AL48" s="4" t="s">
        <v>205</v>
      </c>
    </row>
  </sheetData>
  <sheetProtection algorithmName="SHA-512" hashValue="dnqA2k+xTn78W6wzZsUrs6BU/W7nx/qUvtw9OXp/fYjpIGHL/zllAnf55oTUlmMbdvOmL1E1HV997KUQBVVlsA==" saltValue="tiKWiWlUKjLMqxeAeyIFTg==" spinCount="100000" sheet="1" objects="1" scenarios="1" selectLockedCells="1" selectUnlockedCells="1"/>
  <autoFilter ref="A2:AK2" xr:uid="{00000000-0009-0000-0000-000001000000}"/>
  <mergeCells count="6">
    <mergeCell ref="AH1:AK1"/>
    <mergeCell ref="J1:K1"/>
    <mergeCell ref="AD1:AE1"/>
    <mergeCell ref="W1:AA1"/>
    <mergeCell ref="AB1:AC1"/>
    <mergeCell ref="L1:R1"/>
  </mergeCells>
  <hyperlinks>
    <hyperlink ref="AD37" r:id="rId1" xr:uid="{00000000-0004-0000-0100-000000000000}"/>
    <hyperlink ref="AD13" r:id="rId2" xr:uid="{00000000-0004-0000-0100-000001000000}"/>
    <hyperlink ref="AD34" r:id="rId3" xr:uid="{00000000-0004-0000-0100-000002000000}"/>
    <hyperlink ref="AD28" r:id="rId4" xr:uid="{00000000-0004-0000-0100-000003000000}"/>
    <hyperlink ref="AD40" r:id="rId5" xr:uid="{00000000-0004-0000-0100-000004000000}"/>
    <hyperlink ref="AD6" r:id="rId6" xr:uid="{00000000-0004-0000-0100-000005000000}"/>
    <hyperlink ref="AD14" r:id="rId7" xr:uid="{00000000-0004-0000-0100-000006000000}"/>
    <hyperlink ref="AD19" r:id="rId8" xr:uid="{00000000-0004-0000-0100-000007000000}"/>
    <hyperlink ref="AD31" r:id="rId9" xr:uid="{00000000-0004-0000-0100-000008000000}"/>
    <hyperlink ref="AE39" r:id="rId10" display="https://www.powertogas.info/projektkarte/strom-zu-gas-demonstrationsanlage-der-thuega-gruppe/_x000a_" xr:uid="{00000000-0004-0000-0100-000009000000}"/>
    <hyperlink ref="AE41" r:id="rId11" display="https://umweltdienstleister.de/2020/10/28/erste-wasserstofftankstelle-fuer-passagierzuege-in-hessen/" xr:uid="{00000000-0004-0000-0100-00000A000000}"/>
    <hyperlink ref="AE13" r:id="rId12" display="https://www.traffiq.de/traffiq/planungen-und-projekte/neue-mobilitaet.html" xr:uid="{00000000-0004-0000-0100-00000B000000}"/>
    <hyperlink ref="AE28" r:id="rId13" display="https://www.h2bz-hessen.de/Nachrichten/33165" xr:uid="{00000000-0004-0000-0100-00000C000000}"/>
    <hyperlink ref="AE40" r:id="rId14" display="https://www.h2stations.org/station/?id=1999" xr:uid="{00000000-0004-0000-0100-00000D000000}"/>
    <hyperlink ref="AE15" r:id="rId15" display="https://www.h2stations.org/station/?id=611" xr:uid="{00000000-0004-0000-0100-00000E000000}"/>
    <hyperlink ref="AE20" r:id="rId16" xr:uid="{00000000-0004-0000-0100-00000F000000}"/>
    <hyperlink ref="AE5" r:id="rId17" display="https://www.book-n-drive.de/aktuelles/nachhaltig-wachsen-book-n-drive-begruesst-das1.000ste-auto-und-setzt-auf-erneuerbare-energie" xr:uid="{00000000-0004-0000-0100-000010000000}"/>
    <hyperlink ref="AD30" r:id="rId18" xr:uid="{00000000-0004-0000-0100-000011000000}"/>
    <hyperlink ref="AE43" r:id="rId19" display="https://www.now-gmbh.de/wp-content/uploads/2020/10/bmvi_nip_aufruf_elektrolyse_2020.pdf" xr:uid="{00000000-0004-0000-0100-000012000000}"/>
    <hyperlink ref="AD32" r:id="rId20" xr:uid="{00000000-0004-0000-0100-000013000000}"/>
    <hyperlink ref="AD12" r:id="rId21" xr:uid="{00000000-0004-0000-0100-000014000000}"/>
    <hyperlink ref="AE9" r:id="rId22" display="https://www.emove360.com/de/erstes-taxiunternehmen-in-hessen-nutzt-brennstoffzellen-fahrzeuge/" xr:uid="{00000000-0004-0000-0100-000015000000}"/>
    <hyperlink ref="AD18" r:id="rId23" xr:uid="{00000000-0004-0000-0100-000016000000}"/>
    <hyperlink ref="AD41" r:id="rId24" xr:uid="{00000000-0004-0000-0100-000017000000}"/>
    <hyperlink ref="AE32" r:id="rId25" xr:uid="{00000000-0004-0000-0100-000018000000}"/>
    <hyperlink ref="AE34" r:id="rId26" xr:uid="{00000000-0004-0000-0100-000019000000}"/>
    <hyperlink ref="AE19" r:id="rId27" xr:uid="{00000000-0004-0000-0100-00001A000000}"/>
    <hyperlink ref="AE18" display="https://www.daimler-truck-fuelcell.com/aktuelles-leser/h2-mobility-mission-wasserstoffinfrastruktur#:~:text=Mit%20der%20Gr%C3%BCndung%20der%20H2%20MOBILITY%20Deutschland%20GmbH,Wasserstoffstationen%20werden%20m%C3%B6glichst%20in%20bestehende%20konventione" xr:uid="{00000000-0004-0000-0100-00001B000000}"/>
    <hyperlink ref="AD43" r:id="rId28" xr:uid="{00000000-0004-0000-0100-00001C000000}"/>
    <hyperlink ref="AD22" r:id="rId29" xr:uid="{00000000-0004-0000-0100-00001D000000}"/>
    <hyperlink ref="AE27" r:id="rId30" display="https://www.giessener-anzeiger.de/lokales/kreis-giessen/landkreis/busfahren-mit-wasserstoff-im-landkreis-giessen_21976478" xr:uid="{00000000-0004-0000-0100-00001E000000}"/>
    <hyperlink ref="AD39" r:id="rId31" xr:uid="{00000000-0004-0000-0100-00001F000000}"/>
    <hyperlink ref="AE30" r:id="rId32" xr:uid="{00000000-0004-0000-0100-000020000000}"/>
    <hyperlink ref="AD33" r:id="rId33" xr:uid="{00000000-0004-0000-0100-000021000000}"/>
    <hyperlink ref="AD20" r:id="rId34" xr:uid="{00000000-0004-0000-0100-000022000000}"/>
    <hyperlink ref="AE36" r:id="rId35" xr:uid="{00000000-0004-0000-0100-000023000000}"/>
    <hyperlink ref="AD27" r:id="rId36" xr:uid="{00000000-0004-0000-0100-000024000000}"/>
    <hyperlink ref="AD36" r:id="rId37" xr:uid="{00000000-0004-0000-0100-000025000000}"/>
    <hyperlink ref="AD7" r:id="rId38" xr:uid="{00000000-0004-0000-0100-000026000000}"/>
    <hyperlink ref="AD8" r:id="rId39" xr:uid="{00000000-0004-0000-0100-000027000000}"/>
    <hyperlink ref="AE8" r:id="rId40" xr:uid="{00000000-0004-0000-0100-000028000000}"/>
    <hyperlink ref="AD3" r:id="rId41" xr:uid="{00000000-0004-0000-0100-000029000000}"/>
    <hyperlink ref="AE22" r:id="rId42" display="https://www.all-electronics.de/edag-und-hexagon-purus-wollen-flexiblen-hybridspeicher-entwickeln/" xr:uid="{00000000-0004-0000-0100-00002A000000}"/>
    <hyperlink ref="AD15" r:id="rId43" xr:uid="{00000000-0004-0000-0100-00002B000000}"/>
    <hyperlink ref="AE33" r:id="rId44" xr:uid="{00000000-0004-0000-0100-00002C000000}"/>
    <hyperlink ref="AE4" r:id="rId45" display="https://www.hzwei.info/blog/2017/05/15/mcfc-kraftwerk-im-hotelbetrieb/" xr:uid="{00000000-0004-0000-0100-00002D000000}"/>
    <hyperlink ref="AD4" r:id="rId46" xr:uid="{00000000-0004-0000-0100-00002E000000}"/>
    <hyperlink ref="AE47" r:id="rId47" xr:uid="{00000000-0004-0000-0100-00002F000000}"/>
    <hyperlink ref="AD10" r:id="rId48" xr:uid="{00000000-0004-0000-0100-000030000000}"/>
    <hyperlink ref="AD26" r:id="rId49" xr:uid="{00000000-0004-0000-0100-000031000000}"/>
    <hyperlink ref="AD45" r:id="rId50" xr:uid="{00000000-0004-0000-0100-000032000000}"/>
    <hyperlink ref="AE35" r:id="rId51" xr:uid="{00000000-0004-0000-0100-000033000000}"/>
    <hyperlink ref="AE17" r:id="rId52" display="https://www.wiesbaden.de/medien-zentral/dok/leben/umwelt-naturschutz/Green_City_Plan___Masterplan_WI-Connect_der_Landeshauptstadt_Wiesbaden_zur_Akquirierung_von_Foerdermitteln_aus_dem_Sofortprogramm_Saubere_Luft_2017-2020_des_Bundes.pdf" xr:uid="{00000000-0004-0000-0100-000034000000}"/>
    <hyperlink ref="AD17" r:id="rId53" xr:uid="{00000000-0004-0000-0100-000035000000}"/>
    <hyperlink ref="AE48" r:id="rId54" xr:uid="{00000000-0004-0000-0100-000036000000}"/>
    <hyperlink ref="AE21" r:id="rId55" xr:uid="{00000000-0004-0000-0100-000037000000}"/>
    <hyperlink ref="AD21" r:id="rId56" xr:uid="{00000000-0004-0000-0100-000038000000}"/>
    <hyperlink ref="AD44" r:id="rId57" xr:uid="{00000000-0004-0000-0100-000039000000}"/>
    <hyperlink ref="AD35" r:id="rId58" xr:uid="{00000000-0004-0000-0100-00003A000000}"/>
  </hyperlinks>
  <pageMargins left="0.7" right="0.7" top="0.75" bottom="0.75" header="0.3" footer="0.3"/>
  <pageSetup orientation="portrait"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15"/>
  <sheetViews>
    <sheetView zoomScale="90" zoomScaleNormal="90" workbookViewId="0">
      <pane xSplit="1" ySplit="2" topLeftCell="I3" activePane="bottomRight" state="frozen"/>
      <selection pane="topRight" activeCell="B1" sqref="B1"/>
      <selection pane="bottomLeft" activeCell="A3" sqref="A3"/>
      <selection pane="bottomRight"/>
    </sheetView>
  </sheetViews>
  <sheetFormatPr baseColWidth="10" defaultColWidth="9" defaultRowHeight="14" outlineLevelCol="1" x14ac:dyDescent="0.3"/>
  <cols>
    <col min="1" max="1" width="43.58203125" customWidth="1"/>
    <col min="2" max="2" width="35.4140625" customWidth="1"/>
    <col min="3" max="3" width="66" customWidth="1"/>
    <col min="4" max="4" width="25.1640625" customWidth="1"/>
    <col min="5" max="5" width="9.1640625" customWidth="1"/>
    <col min="6" max="6" width="22.1640625" customWidth="1"/>
    <col min="7" max="7" width="47.58203125" customWidth="1" outlineLevel="1"/>
    <col min="8" max="9" width="20.58203125" style="17" customWidth="1" outlineLevel="1"/>
    <col min="10" max="10" width="33.6640625" customWidth="1"/>
    <col min="11" max="11" width="42.1640625" customWidth="1"/>
    <col min="13" max="14" width="21.4140625" customWidth="1"/>
    <col min="15" max="15" width="20.58203125" customWidth="1"/>
  </cols>
  <sheetData>
    <row r="1" spans="1:27" s="6" customFormat="1" ht="14.5" x14ac:dyDescent="0.35">
      <c r="A1" s="5"/>
      <c r="B1" s="7"/>
      <c r="C1" s="9"/>
      <c r="D1" s="9"/>
      <c r="E1" s="26" t="s">
        <v>13</v>
      </c>
      <c r="F1" s="154" t="s">
        <v>251</v>
      </c>
      <c r="G1" s="154"/>
      <c r="H1" s="154"/>
      <c r="I1" s="154"/>
      <c r="J1" s="13"/>
      <c r="K1" s="13"/>
      <c r="L1"/>
      <c r="M1" s="151" t="s">
        <v>206</v>
      </c>
      <c r="N1" s="152"/>
      <c r="O1" s="152"/>
      <c r="P1" t="s">
        <v>205</v>
      </c>
      <c r="Q1" t="s">
        <v>205</v>
      </c>
      <c r="R1" t="s">
        <v>205</v>
      </c>
      <c r="S1"/>
      <c r="T1"/>
      <c r="U1"/>
      <c r="V1"/>
      <c r="W1"/>
      <c r="X1"/>
      <c r="Y1"/>
      <c r="Z1"/>
    </row>
    <row r="2" spans="1:27" s="6" customFormat="1" ht="16.5" x14ac:dyDescent="0.45">
      <c r="A2" s="5" t="s">
        <v>779</v>
      </c>
      <c r="B2" s="7" t="s">
        <v>200</v>
      </c>
      <c r="C2" s="9" t="s">
        <v>16</v>
      </c>
      <c r="D2" s="9" t="s">
        <v>201</v>
      </c>
      <c r="E2" s="9" t="s">
        <v>13</v>
      </c>
      <c r="F2" s="5" t="s">
        <v>117</v>
      </c>
      <c r="G2" s="15" t="s">
        <v>202</v>
      </c>
      <c r="H2" s="13" t="s">
        <v>437</v>
      </c>
      <c r="I2" s="13" t="s">
        <v>438</v>
      </c>
      <c r="J2" s="13" t="s">
        <v>446</v>
      </c>
      <c r="K2" s="13" t="s">
        <v>203</v>
      </c>
      <c r="L2" s="32" t="s">
        <v>351</v>
      </c>
      <c r="M2" s="18" t="s">
        <v>229</v>
      </c>
      <c r="N2" s="18" t="s">
        <v>207</v>
      </c>
      <c r="O2" s="18" t="s">
        <v>204</v>
      </c>
      <c r="P2" t="s">
        <v>205</v>
      </c>
      <c r="Q2" t="s">
        <v>205</v>
      </c>
      <c r="R2" t="s">
        <v>205</v>
      </c>
      <c r="S2"/>
      <c r="T2"/>
      <c r="U2"/>
      <c r="V2"/>
      <c r="W2"/>
      <c r="X2"/>
      <c r="Y2"/>
      <c r="Z2"/>
    </row>
    <row r="3" spans="1:27" s="4" customFormat="1" ht="14.5" x14ac:dyDescent="0.35">
      <c r="A3" s="63" t="s">
        <v>294</v>
      </c>
      <c r="B3" s="48" t="s">
        <v>331</v>
      </c>
      <c r="C3" s="49" t="s">
        <v>321</v>
      </c>
      <c r="D3" s="49" t="s">
        <v>241</v>
      </c>
      <c r="E3" s="49" t="s">
        <v>25</v>
      </c>
      <c r="F3" s="58" t="s">
        <v>39</v>
      </c>
      <c r="G3" s="63" t="s">
        <v>104</v>
      </c>
      <c r="H3" s="78" t="s">
        <v>333</v>
      </c>
      <c r="I3" s="85" t="s">
        <v>332</v>
      </c>
      <c r="J3" s="66" t="s">
        <v>42</v>
      </c>
      <c r="K3" s="86" t="s">
        <v>79</v>
      </c>
      <c r="L3" t="s">
        <v>205</v>
      </c>
      <c r="M3" s="88" t="s">
        <v>230</v>
      </c>
      <c r="N3" s="48" t="str">
        <f>IF(E3="in Betrieb","DeepSkyBlue","DarkGrey")</f>
        <v>DeepSkyBlue</v>
      </c>
      <c r="O3" s="67" t="str">
        <f>"{ ""type"": ""Feature"", ""properties"": { ""name"": """&amp;A3&amp;""",""Betreiber"":"""&amp;B3&amp;""" , ""Technische Daten"":"""&amp;C3&amp;""" , ""Fahrzeugtyp"":"""&amp;D3&amp;""" ,      ""Status"":"""&amp;E3&amp;""", ""Adresse"": """&amp;G3&amp;""", ""Webseite"": """&amp;K3&amp;""", ""_umap_options"":{""color"":"""&amp;N3&amp;""", ""iconUrl"": """&amp;M3&amp;"""}}, ""geometry"": { ""type"": ""Point"", ""coordinates"": ["&amp;H3&amp;","&amp;I3&amp;"] } },"</f>
        <v>{ "type": "Feature", "properties": { "name": "H2-Tankstelle Bad Homburg","Betreiber":"Hessol, H2 MOBILITY" , "Technische Daten":"Betankung: PKW - CGH2 700; Technologie: Air Liquide;  Betanken ist in drei bis fünf Minuten abgeschlossen; Die Anlage fasst rund 200 kg Wasserstoff (40-50 Fahrzeuge pro Tag)" , "Fahrzeugtyp":"PKW" ,      "Status":"in Betrieb", "Adresse": "Ober-Eschbacher Str. 142, 61352 Bad Homburg", "Webseite": "https://www.h2stations.org/station/?id=1840", "_umap_options":{"color":"DeepSkyBlue", "iconUrl": "/uploads/pictogram/fuel-24_Nr8nG4b.png"}}, "geometry": { "type": "Point", "coordinates": [8.6574041,50.2106912] } },</v>
      </c>
      <c r="P3" t="s">
        <v>205</v>
      </c>
      <c r="Q3" t="s">
        <v>205</v>
      </c>
      <c r="R3" t="s">
        <v>205</v>
      </c>
      <c r="S3"/>
      <c r="T3"/>
      <c r="U3"/>
      <c r="V3"/>
      <c r="W3"/>
      <c r="X3"/>
      <c r="Y3"/>
      <c r="Z3"/>
      <c r="AA3" s="12"/>
    </row>
    <row r="4" spans="1:27" s="4" customFormat="1" ht="14.5" x14ac:dyDescent="0.35">
      <c r="A4" s="63" t="s">
        <v>295</v>
      </c>
      <c r="B4" s="48" t="s">
        <v>80</v>
      </c>
      <c r="C4" s="49" t="s">
        <v>238</v>
      </c>
      <c r="D4" s="49" t="s">
        <v>242</v>
      </c>
      <c r="E4" s="49" t="s">
        <v>25</v>
      </c>
      <c r="F4" s="58" t="s">
        <v>14</v>
      </c>
      <c r="G4" s="63" t="s">
        <v>178</v>
      </c>
      <c r="H4" s="78" t="s">
        <v>330</v>
      </c>
      <c r="I4" s="85" t="s">
        <v>329</v>
      </c>
      <c r="J4" s="66" t="s">
        <v>41</v>
      </c>
      <c r="K4" s="86" t="s">
        <v>81</v>
      </c>
      <c r="L4" t="s">
        <v>205</v>
      </c>
      <c r="M4" s="88" t="s">
        <v>230</v>
      </c>
      <c r="N4" s="48" t="str">
        <f t="shared" ref="N4:N15" si="0">IF(E4="in Betrieb","DeepSkyBlue","DarkGrey")</f>
        <v>DeepSkyBlue</v>
      </c>
      <c r="O4" s="67" t="str">
        <f t="shared" ref="O4:O15" si="1">"{ ""type"": ""Feature"", ""properties"": { ""name"": """&amp;A4&amp;""",""Betreiber"":"""&amp;B4&amp;""" , ""Technische Daten"":"""&amp;C4&amp;""" , ""Fahrzeugtyp"":"""&amp;D4&amp;""" ,      ""Status"":"""&amp;E4&amp;""", ""Adresse"": """&amp;G4&amp;""", ""Webseite"": """&amp;K4&amp;""", ""_umap_options"":{""color"":"""&amp;N4&amp;""", ""iconUrl"": """&amp;M4&amp;"""}}, ""geometry"": { ""type"": ""Point"", ""coordinates"": ["&amp;H4&amp;","&amp;I4&amp;"] } },"</f>
        <v>{ "type": "Feature", "properties": { "name": "H2-Tankstelle Industriepark Höchst PKW","Betreiber":"Agip, Infraserv GmbH &amp; Co. Höchst KG" , "Technische Daten":"Betankung: PKW - CGH2 700, Bus - CGH2 350; Technologie: Linde AG" , "Fahrzeugtyp":"PKW, Bus" ,      "Status":"in Betrieb", "Adresse": "Otto-Horn-Straße, 65926 Frankfurt am Main", "Webseite": "https://www.h2stations.org/station/?id=1744", "_umap_options":{"color":"DeepSkyBlue", "iconUrl": "/uploads/pictogram/fuel-24_Nr8nG4b.png"}}, "geometry": { "type": "Point", "coordinates": [8.5448366,50.0803326] } },</v>
      </c>
      <c r="P4" t="s">
        <v>205</v>
      </c>
      <c r="Q4" t="s">
        <v>205</v>
      </c>
      <c r="R4" t="s">
        <v>205</v>
      </c>
      <c r="S4"/>
      <c r="T4"/>
      <c r="U4"/>
      <c r="V4"/>
      <c r="W4"/>
      <c r="X4"/>
      <c r="Y4"/>
      <c r="Z4"/>
      <c r="AA4" s="12"/>
    </row>
    <row r="5" spans="1:27" s="4" customFormat="1" ht="14.5" x14ac:dyDescent="0.35">
      <c r="A5" s="63" t="s">
        <v>296</v>
      </c>
      <c r="B5" s="48" t="s">
        <v>32</v>
      </c>
      <c r="C5" s="49"/>
      <c r="D5" s="49" t="s">
        <v>92</v>
      </c>
      <c r="E5" s="49" t="s">
        <v>25</v>
      </c>
      <c r="F5" s="58" t="s">
        <v>14</v>
      </c>
      <c r="G5" s="67" t="s">
        <v>383</v>
      </c>
      <c r="H5" s="84" t="s">
        <v>777</v>
      </c>
      <c r="I5" s="85" t="s">
        <v>776</v>
      </c>
      <c r="J5" s="66" t="s">
        <v>613</v>
      </c>
      <c r="K5" s="86" t="s">
        <v>169</v>
      </c>
      <c r="L5" t="s">
        <v>205</v>
      </c>
      <c r="M5" s="88" t="s">
        <v>230</v>
      </c>
      <c r="N5" s="48" t="str">
        <f t="shared" si="0"/>
        <v>DeepSkyBlue</v>
      </c>
      <c r="O5" s="67" t="str">
        <f t="shared" si="1"/>
        <v>{ "type": "Feature", "properties": { "name": "H2-Tankstelle Industriepark Höchst Züge","Betreiber":"Infraserv GmbH &amp; Co. Höchst KG" , "Technische Daten":"" , "Fahrzeugtyp":"Zug" ,      "Status":"in Betrieb", "Adresse": "Hoechster-Farben-Straße, 65929 Frankfurt am Main", "Webseite": "https://www.industriepark-hoechst.com/de/stp/menue/presse-aktuelles/news/2019/05/21/infraserv-hoechst-errichtet-wasserstofftankstelle-fuer-zuege-im-industriepark-hoechst.html", "_umap_options":{"color":"DeepSkyBlue", "iconUrl": "/uploads/pictogram/fuel-24_Nr8nG4b.png"}}, "geometry": { "type": "Point", "coordinates": [8.53589,50.09889] } },</v>
      </c>
      <c r="P5" t="s">
        <v>205</v>
      </c>
      <c r="Q5" t="s">
        <v>205</v>
      </c>
      <c r="R5" t="s">
        <v>205</v>
      </c>
      <c r="S5"/>
      <c r="T5"/>
      <c r="U5"/>
      <c r="V5"/>
      <c r="W5"/>
      <c r="X5"/>
      <c r="Y5"/>
      <c r="Z5"/>
      <c r="AA5" s="12"/>
    </row>
    <row r="6" spans="1:27" s="4" customFormat="1" ht="14.5" x14ac:dyDescent="0.35">
      <c r="A6" s="63" t="s">
        <v>345</v>
      </c>
      <c r="B6" s="48" t="s">
        <v>72</v>
      </c>
      <c r="C6" s="49" t="s">
        <v>360</v>
      </c>
      <c r="D6" s="49" t="s">
        <v>241</v>
      </c>
      <c r="E6" s="49" t="s">
        <v>25</v>
      </c>
      <c r="F6" s="58" t="s">
        <v>14</v>
      </c>
      <c r="G6" s="63" t="s">
        <v>328</v>
      </c>
      <c r="H6" s="78" t="s">
        <v>774</v>
      </c>
      <c r="I6" s="87" t="s">
        <v>773</v>
      </c>
      <c r="J6" s="66" t="s">
        <v>40</v>
      </c>
      <c r="K6" s="86" t="s">
        <v>85</v>
      </c>
      <c r="L6" t="s">
        <v>205</v>
      </c>
      <c r="M6" s="88" t="s">
        <v>230</v>
      </c>
      <c r="N6" s="48" t="str">
        <f t="shared" si="0"/>
        <v>DeepSkyBlue</v>
      </c>
      <c r="O6" s="67" t="str">
        <f t="shared" si="1"/>
        <v>{ "type": "Feature", "properties": { "name": "H2-Tankstelle Frankfurt Niederrad","Betreiber":"H2 MOBILITY, Shell" , "Technische Daten":"Betankung: PKW - CGH2 700; Technologie: Linde AG; Die Anlage fasst rund 200 kg Wasserstoff (40 bis 50 Fahrzeuge pro Tag)" , "Fahrzeugtyp":"PKW" ,      "Status":"in Betrieb", "Adresse": "Niederräder Ufer  51, 60528 Frankfurt", "Webseite": "https://www.h2stations.org/station/?id=1812", "_umap_options":{"color":"DeepSkyBlue", "iconUrl": "/uploads/pictogram/fuel-24_Nr8nG4b.png"}}, "geometry": { "type": "Point", "coordinates": [8.63605,50.08857] } },</v>
      </c>
      <c r="P6" t="s">
        <v>205</v>
      </c>
      <c r="Q6" t="s">
        <v>205</v>
      </c>
      <c r="R6" t="s">
        <v>205</v>
      </c>
      <c r="S6"/>
      <c r="T6"/>
      <c r="U6"/>
      <c r="V6"/>
      <c r="W6"/>
      <c r="X6"/>
      <c r="Y6"/>
      <c r="Z6"/>
      <c r="AA6" s="12"/>
    </row>
    <row r="7" spans="1:27" s="4" customFormat="1" ht="14.5" x14ac:dyDescent="0.35">
      <c r="A7" s="63" t="s">
        <v>346</v>
      </c>
      <c r="B7" s="48" t="s">
        <v>87</v>
      </c>
      <c r="C7" s="49" t="s">
        <v>239</v>
      </c>
      <c r="D7" s="49" t="s">
        <v>241</v>
      </c>
      <c r="E7" s="49" t="s">
        <v>25</v>
      </c>
      <c r="F7" s="58" t="s">
        <v>86</v>
      </c>
      <c r="G7" s="63" t="s">
        <v>191</v>
      </c>
      <c r="H7" s="78" t="s">
        <v>322</v>
      </c>
      <c r="I7" s="85" t="s">
        <v>323</v>
      </c>
      <c r="J7" s="66" t="s">
        <v>359</v>
      </c>
      <c r="K7" s="86" t="s">
        <v>88</v>
      </c>
      <c r="L7" t="s">
        <v>205</v>
      </c>
      <c r="M7" s="88" t="s">
        <v>230</v>
      </c>
      <c r="N7" s="48" t="str">
        <f t="shared" si="0"/>
        <v>DeepSkyBlue</v>
      </c>
      <c r="O7" s="67" t="str">
        <f t="shared" si="1"/>
        <v>{ "type": "Feature", "properties": { "name": "H2-Tankstelle Offenbach Kaiserlei","Betreiber":"H2 MOBILITY, Air Liquide" , "Technische Daten":"Betankung: PKW - CGH2 700, PKW - CGH2 350" , "Fahrzeugtyp":"PKW" ,      "Status":"in Betrieb", "Adresse": "Kaiserleipromenade 5, 63067 Offenbach am Main", "Webseite": "https://www.h2stations.org/station/?id=541", "_umap_options":{"color":"DeepSkyBlue", "iconUrl": "/uploads/pictogram/fuel-24_Nr8nG4b.png"}}, "geometry": { "type": "Point", "coordinates": [8.7364590,50.1055310] } },</v>
      </c>
      <c r="P7" t="s">
        <v>205</v>
      </c>
      <c r="Q7" t="s">
        <v>205</v>
      </c>
      <c r="R7" t="s">
        <v>205</v>
      </c>
      <c r="S7"/>
      <c r="T7"/>
      <c r="U7"/>
      <c r="V7"/>
      <c r="W7"/>
      <c r="X7"/>
      <c r="Y7"/>
      <c r="Z7"/>
      <c r="AA7" s="12"/>
    </row>
    <row r="8" spans="1:27" s="4" customFormat="1" ht="14.5" x14ac:dyDescent="0.35">
      <c r="A8" s="63" t="s">
        <v>347</v>
      </c>
      <c r="B8" s="48" t="s">
        <v>72</v>
      </c>
      <c r="C8" s="49" t="s">
        <v>320</v>
      </c>
      <c r="D8" s="49" t="s">
        <v>241</v>
      </c>
      <c r="E8" s="49" t="s">
        <v>25</v>
      </c>
      <c r="F8" s="58" t="s">
        <v>14</v>
      </c>
      <c r="G8" s="63" t="s">
        <v>324</v>
      </c>
      <c r="H8" s="78" t="s">
        <v>326</v>
      </c>
      <c r="I8" s="85" t="s">
        <v>327</v>
      </c>
      <c r="J8" s="66" t="s">
        <v>359</v>
      </c>
      <c r="K8" s="86" t="s">
        <v>325</v>
      </c>
      <c r="L8" t="s">
        <v>205</v>
      </c>
      <c r="M8" s="88" t="s">
        <v>230</v>
      </c>
      <c r="N8" s="48" t="str">
        <f t="shared" si="0"/>
        <v>DeepSkyBlue</v>
      </c>
      <c r="O8" s="67" t="str">
        <f t="shared" si="1"/>
        <v>{ "type": "Feature", "properties": { "name": "H2-Tankstelle Hanauer Landstraße","Betreiber":"H2 MOBILITY, Shell" , "Technische Daten":"Betankung: PKW - CGH2 700; Technologie: Linde AG" , "Fahrzeugtyp":"PKW" ,      "Status":"in Betrieb", "Adresse": "Hanauer Landstr. 334, 60314 Frankfurt am Main", "Webseite": "https://www.h2stations.org/station/?id=540", "_umap_options":{"color":"DeepSkyBlue", "iconUrl": "/uploads/pictogram/fuel-24_Nr8nG4b.png"}}, "geometry": { "type": "Point", "coordinates": [8.7422096,50.1229444] } },</v>
      </c>
      <c r="P8" t="s">
        <v>205</v>
      </c>
      <c r="Q8" t="s">
        <v>205</v>
      </c>
      <c r="R8" t="s">
        <v>205</v>
      </c>
      <c r="S8"/>
      <c r="T8"/>
      <c r="U8"/>
      <c r="V8"/>
      <c r="W8"/>
      <c r="X8"/>
      <c r="Y8"/>
      <c r="Z8"/>
      <c r="AA8" s="12"/>
    </row>
    <row r="9" spans="1:27" s="4" customFormat="1" ht="14.5" x14ac:dyDescent="0.35">
      <c r="A9" s="63" t="s">
        <v>348</v>
      </c>
      <c r="B9" s="48" t="s">
        <v>72</v>
      </c>
      <c r="C9" s="49" t="s">
        <v>320</v>
      </c>
      <c r="D9" s="49" t="s">
        <v>241</v>
      </c>
      <c r="E9" s="49" t="s">
        <v>25</v>
      </c>
      <c r="F9" s="58" t="s">
        <v>54</v>
      </c>
      <c r="G9" s="63" t="s">
        <v>106</v>
      </c>
      <c r="H9" s="78" t="s">
        <v>354</v>
      </c>
      <c r="I9" s="85" t="s">
        <v>355</v>
      </c>
      <c r="J9" s="66" t="s">
        <v>359</v>
      </c>
      <c r="K9" s="86" t="s">
        <v>71</v>
      </c>
      <c r="L9" t="s">
        <v>205</v>
      </c>
      <c r="M9" s="88" t="s">
        <v>230</v>
      </c>
      <c r="N9" s="48" t="str">
        <f t="shared" si="0"/>
        <v>DeepSkyBlue</v>
      </c>
      <c r="O9" s="67" t="str">
        <f t="shared" si="1"/>
        <v>{ "type": "Feature", "properties": { "name": "H2-Tankstelle Nordenstadt","Betreiber":"H2 MOBILITY, Shell" , "Technische Daten":"Betankung: PKW - CGH2 700; Technologie: Linde AG" , "Fahrzeugtyp":"PKW" ,      "Status":"in Betrieb", "Adresse": "Borsigstraße 1, 65205 Wiesbaden", "Webseite": "https://www.h2stations.org/station/?id=611", "_umap_options":{"color":"DeepSkyBlue", "iconUrl": "/uploads/pictogram/fuel-24_Nr8nG4b.png"}}, "geometry": { "type": "Point", "coordinates": [8.3393313,50.0568563] } },</v>
      </c>
      <c r="P9" t="s">
        <v>205</v>
      </c>
      <c r="Q9" t="s">
        <v>205</v>
      </c>
      <c r="R9" t="s">
        <v>205</v>
      </c>
      <c r="S9"/>
      <c r="T9"/>
      <c r="U9"/>
      <c r="V9"/>
      <c r="W9"/>
      <c r="X9"/>
      <c r="Y9"/>
      <c r="Z9"/>
      <c r="AA9" s="12"/>
    </row>
    <row r="10" spans="1:27" s="4" customFormat="1" ht="14.5" x14ac:dyDescent="0.35">
      <c r="A10" s="63" t="s">
        <v>349</v>
      </c>
      <c r="B10" s="49" t="s">
        <v>314</v>
      </c>
      <c r="C10" s="49" t="s">
        <v>240</v>
      </c>
      <c r="D10" s="49" t="s">
        <v>67</v>
      </c>
      <c r="E10" s="49" t="s">
        <v>25</v>
      </c>
      <c r="F10" s="58" t="s">
        <v>54</v>
      </c>
      <c r="G10" s="63" t="s">
        <v>105</v>
      </c>
      <c r="H10" s="78" t="s">
        <v>335</v>
      </c>
      <c r="I10" s="85" t="s">
        <v>334</v>
      </c>
      <c r="J10" s="66" t="s">
        <v>69</v>
      </c>
      <c r="K10" s="86" t="s">
        <v>70</v>
      </c>
      <c r="L10" t="s">
        <v>205</v>
      </c>
      <c r="M10" s="88" t="s">
        <v>230</v>
      </c>
      <c r="N10" s="48" t="str">
        <f t="shared" si="0"/>
        <v>DeepSkyBlue</v>
      </c>
      <c r="O10" s="67" t="str">
        <f t="shared" si="1"/>
        <v>{ "type": "Feature", "properties": { "name": "H2-Tankstelle ESWE Wiesbaden","Betreiber":"ESWE Verkehrsgesellschaft mbH" , "Technische Daten":"Betankung: Bus - CGH2 350; Technologie: Linde AG" , "Fahrzeugtyp":"Bus" ,      "Status":"in Betrieb", "Adresse": "Gartenfeldstraße 18, 65189 Wiesbaden", "Webseite": "https://www.h2stations.org/station/?id=1999", "_umap_options":{"color":"DeepSkyBlue", "iconUrl": "/uploads/pictogram/fuel-24_Nr8nG4b.png"}}, "geometry": { "type": "Point", "coordinates": [8.2478580,50.0704863] } },</v>
      </c>
      <c r="P10" t="s">
        <v>205</v>
      </c>
      <c r="Q10" t="s">
        <v>205</v>
      </c>
      <c r="R10" t="s">
        <v>205</v>
      </c>
      <c r="S10"/>
      <c r="T10"/>
      <c r="U10"/>
      <c r="V10"/>
      <c r="W10"/>
      <c r="X10"/>
      <c r="Y10"/>
      <c r="Z10"/>
      <c r="AA10" s="12"/>
    </row>
    <row r="11" spans="1:27" s="4" customFormat="1" ht="14.5" x14ac:dyDescent="0.35">
      <c r="A11" s="63" t="s">
        <v>350</v>
      </c>
      <c r="B11" s="48" t="s">
        <v>72</v>
      </c>
      <c r="C11" s="49" t="s">
        <v>102</v>
      </c>
      <c r="D11" s="49" t="s">
        <v>241</v>
      </c>
      <c r="E11" s="49" t="s">
        <v>25</v>
      </c>
      <c r="F11" s="58" t="s">
        <v>121</v>
      </c>
      <c r="G11" s="63" t="s">
        <v>103</v>
      </c>
      <c r="H11" s="68" t="s">
        <v>337</v>
      </c>
      <c r="I11" s="85" t="s">
        <v>336</v>
      </c>
      <c r="J11" s="66" t="s">
        <v>78</v>
      </c>
      <c r="K11" s="86" t="s">
        <v>338</v>
      </c>
      <c r="L11" t="s">
        <v>205</v>
      </c>
      <c r="M11" s="88" t="s">
        <v>230</v>
      </c>
      <c r="N11" s="48" t="str">
        <f t="shared" si="0"/>
        <v>DeepSkyBlue</v>
      </c>
      <c r="O11" s="67" t="str">
        <f t="shared" si="1"/>
        <v>{ "type": "Feature", "properties": { "name": "H2-Tankstelle Weiterstadt","Betreiber":"H2 MOBILITY, Shell" , "Technische Daten":"Betankung: PKW - CGH2 700" , "Fahrzeugtyp":"PKW" ,      "Status":"in Betrieb", "Adresse": "Robert-Koch-Straße 1, 64331 Weiterstadt", "Webseite": "https://www.h2stations.org/station/?id=1792", "_umap_options":{"color":"DeepSkyBlue", "iconUrl": "/uploads/pictogram/fuel-24_Nr8nG4b.png"}}, "geometry": { "type": "Point", "coordinates": [8.6112722,49.8969341] } },</v>
      </c>
      <c r="P11" t="s">
        <v>205</v>
      </c>
      <c r="Q11" t="s">
        <v>205</v>
      </c>
      <c r="R11" t="s">
        <v>205</v>
      </c>
      <c r="S11"/>
      <c r="T11"/>
      <c r="U11"/>
      <c r="V11"/>
      <c r="W11"/>
      <c r="X11"/>
      <c r="Y11"/>
      <c r="Z11"/>
      <c r="AA11" s="12"/>
    </row>
    <row r="12" spans="1:27" s="4" customFormat="1" ht="14.5" x14ac:dyDescent="0.35">
      <c r="A12" s="63" t="s">
        <v>358</v>
      </c>
      <c r="B12" s="48" t="s">
        <v>76</v>
      </c>
      <c r="C12" s="49" t="s">
        <v>344</v>
      </c>
      <c r="D12" s="49" t="s">
        <v>242</v>
      </c>
      <c r="E12" s="49" t="s">
        <v>25</v>
      </c>
      <c r="F12" s="58" t="s">
        <v>66</v>
      </c>
      <c r="G12" s="63" t="s">
        <v>188</v>
      </c>
      <c r="H12" s="49" t="s">
        <v>195</v>
      </c>
      <c r="I12" s="85" t="s">
        <v>339</v>
      </c>
      <c r="J12" s="66" t="s">
        <v>73</v>
      </c>
      <c r="K12" s="86" t="s">
        <v>75</v>
      </c>
      <c r="L12" t="s">
        <v>205</v>
      </c>
      <c r="M12" s="88" t="s">
        <v>230</v>
      </c>
      <c r="N12" s="48" t="str">
        <f t="shared" si="0"/>
        <v>DeepSkyBlue</v>
      </c>
      <c r="O12" s="67" t="str">
        <f t="shared" si="1"/>
        <v>{ "type": "Feature", "properties": { "name": "H2-Tankstelle Heraeus Hanau","Betreiber":"Umicore, Evonik, Fraunhofer-Projektgruppe IWKS, Heraeus, IHK und Stadtwerke Hanau" , "Technische Daten":"Betankung: PKW, Bus" , "Fahrzeugtyp":"PKW, Bus" ,      "Status":"in Betrieb", "Adresse": "Rodenbacher Chaussee 4, 63457 Hanau", "Webseite": "https://www.h2stations.org/station/?id=1782", "_umap_options":{"color":"DeepSkyBlue", "iconUrl": "/uploads/pictogram/fuel-24_Nr8nG4b.png"}}, "geometry": { "type": "Point", "coordinates": [8.9631365,50.1193815] } },</v>
      </c>
      <c r="P12" t="s">
        <v>205</v>
      </c>
      <c r="Q12" t="s">
        <v>205</v>
      </c>
      <c r="R12" t="s">
        <v>205</v>
      </c>
      <c r="S12"/>
      <c r="T12"/>
      <c r="U12"/>
      <c r="V12"/>
      <c r="W12"/>
      <c r="X12"/>
      <c r="Y12"/>
      <c r="Z12"/>
      <c r="AA12" s="12"/>
    </row>
    <row r="13" spans="1:27" s="4" customFormat="1" ht="14.5" x14ac:dyDescent="0.35">
      <c r="A13" s="63" t="s">
        <v>297</v>
      </c>
      <c r="B13" s="48" t="s">
        <v>82</v>
      </c>
      <c r="C13" s="49" t="s">
        <v>343</v>
      </c>
      <c r="D13" s="49" t="s">
        <v>241</v>
      </c>
      <c r="E13" s="49" t="s">
        <v>357</v>
      </c>
      <c r="F13" s="58" t="s">
        <v>14</v>
      </c>
      <c r="G13" s="63" t="s">
        <v>178</v>
      </c>
      <c r="H13" s="78" t="s">
        <v>361</v>
      </c>
      <c r="I13" s="78" t="s">
        <v>196</v>
      </c>
      <c r="J13" s="66" t="s">
        <v>83</v>
      </c>
      <c r="K13" s="86" t="s">
        <v>84</v>
      </c>
      <c r="L13" t="s">
        <v>205</v>
      </c>
      <c r="M13" s="88" t="s">
        <v>230</v>
      </c>
      <c r="N13" s="48" t="str">
        <f t="shared" si="0"/>
        <v>DarkGrey</v>
      </c>
      <c r="O13" s="67" t="str">
        <f t="shared" si="1"/>
        <v>{ "type": "Feature", "properties": { "name": "H2-Tankstelle Agip - Zero Regio (CEP old)","Betreiber":"Agip" , "Technische Daten":"Betankung: PKW" , "Fahrzeugtyp":"PKW" ,      "Status":"dauerhaft außer Betrieb", "Adresse": "Otto-Horn-Straße, 65926 Frankfurt am Main", "Webseite": "https://www.h2stations.org/station/?id=31", "_umap_options":{"color":"DarkGrey", "iconUrl": "/uploads/pictogram/fuel-24_Nr8nG4b.png"}}, "geometry": { "type": "Point", "coordinates": [8.5453543,50.0801741] } },</v>
      </c>
      <c r="P13" t="s">
        <v>205</v>
      </c>
      <c r="Q13" t="s">
        <v>205</v>
      </c>
      <c r="R13" t="s">
        <v>205</v>
      </c>
      <c r="S13"/>
      <c r="T13"/>
      <c r="U13"/>
      <c r="V13"/>
      <c r="W13"/>
      <c r="X13"/>
      <c r="Y13"/>
      <c r="Z13"/>
      <c r="AA13" s="12"/>
    </row>
    <row r="14" spans="1:27" s="4" customFormat="1" ht="14.5" x14ac:dyDescent="0.35">
      <c r="A14" s="63" t="s">
        <v>362</v>
      </c>
      <c r="B14" s="48" t="s">
        <v>356</v>
      </c>
      <c r="C14" s="49" t="s">
        <v>342</v>
      </c>
      <c r="D14" s="49" t="s">
        <v>241</v>
      </c>
      <c r="E14" s="49" t="s">
        <v>357</v>
      </c>
      <c r="F14" s="58" t="s">
        <v>54</v>
      </c>
      <c r="G14" s="63" t="s">
        <v>54</v>
      </c>
      <c r="H14" s="78" t="s">
        <v>410</v>
      </c>
      <c r="I14" s="78" t="s">
        <v>409</v>
      </c>
      <c r="J14" s="66" t="s">
        <v>613</v>
      </c>
      <c r="K14" s="86" t="s">
        <v>89</v>
      </c>
      <c r="L14" t="s">
        <v>205</v>
      </c>
      <c r="M14" s="88" t="s">
        <v>230</v>
      </c>
      <c r="N14" s="48" t="str">
        <f t="shared" si="0"/>
        <v>DarkGrey</v>
      </c>
      <c r="O14" s="67" t="str">
        <f t="shared" si="1"/>
        <v>{ "type": "Feature", "properties": { "name": "H2-Tankstelle Opel / GM","Betreiber":"Adam Opel AG / General Motors" , "Technische Daten":"Betankung: PKW; Technologie: Linde AG" , "Fahrzeugtyp":"PKW" ,      "Status":"dauerhaft außer Betrieb", "Adresse": "Wiesbaden", "Webseite": "https://www.h2stations.org/station/?id=28", "_umap_options":{"color":"DarkGrey", "iconUrl": "/uploads/pictogram/fuel-24_Nr8nG4b.png"}}, "geometry": { "type": "Point", "coordinates": [8.3805982,49.9893655] } },</v>
      </c>
      <c r="P14" t="s">
        <v>205</v>
      </c>
      <c r="Q14" t="s">
        <v>205</v>
      </c>
      <c r="R14" t="s">
        <v>205</v>
      </c>
      <c r="S14"/>
      <c r="T14"/>
      <c r="U14"/>
      <c r="V14"/>
      <c r="W14"/>
      <c r="X14"/>
      <c r="Y14"/>
      <c r="Z14"/>
      <c r="AA14" s="12"/>
    </row>
    <row r="15" spans="1:27" s="4" customFormat="1" ht="14.5" x14ac:dyDescent="0.35">
      <c r="A15" s="63" t="s">
        <v>298</v>
      </c>
      <c r="B15" s="48" t="s">
        <v>356</v>
      </c>
      <c r="C15" s="49" t="s">
        <v>320</v>
      </c>
      <c r="D15" s="49" t="s">
        <v>241</v>
      </c>
      <c r="E15" s="49" t="s">
        <v>357</v>
      </c>
      <c r="F15" s="58" t="s">
        <v>90</v>
      </c>
      <c r="G15" s="63" t="s">
        <v>90</v>
      </c>
      <c r="H15" s="78" t="s">
        <v>340</v>
      </c>
      <c r="I15" s="85" t="s">
        <v>341</v>
      </c>
      <c r="J15" s="66" t="s">
        <v>613</v>
      </c>
      <c r="K15" s="86" t="s">
        <v>91</v>
      </c>
      <c r="L15" t="s">
        <v>205</v>
      </c>
      <c r="M15" s="88" t="s">
        <v>230</v>
      </c>
      <c r="N15" s="48" t="str">
        <f t="shared" si="0"/>
        <v>DarkGrey</v>
      </c>
      <c r="O15" s="67" t="str">
        <f t="shared" si="1"/>
        <v>{ "type": "Feature", "properties": { "name": "H2-Tankstelle Opel Test Center Dudenhofen","Betreiber":"Adam Opel AG / General Motors" , "Technische Daten":"Betankung: PKW - CGH2 700; Technologie: Linde AG" , "Fahrzeugtyp":"PKW" ,      "Status":"dauerhaft außer Betrieb", "Adresse": "Rodgau-Dudenhofen", "Webseite": "https://www.h2stations.org/station/?id=19", "_umap_options":{"color":"DarkGrey", "iconUrl": "/uploads/pictogram/fuel-24_Nr8nG4b.png"}}, "geometry": { "type": "Point", "coordinates": [8.9159455,49.9946858] } },</v>
      </c>
      <c r="P15" t="s">
        <v>205</v>
      </c>
      <c r="Q15" t="s">
        <v>205</v>
      </c>
      <c r="R15" t="s">
        <v>205</v>
      </c>
      <c r="S15"/>
      <c r="T15"/>
      <c r="U15"/>
      <c r="V15"/>
      <c r="W15"/>
      <c r="X15"/>
      <c r="Y15"/>
      <c r="Z15"/>
      <c r="AA15" s="12"/>
    </row>
  </sheetData>
  <sheetProtection algorithmName="SHA-512" hashValue="bgXhQxurTxt6QmrwwyaRDmvMKBOy9iMgI2x5f0fuVpct0eMa4JZQrZb3+lqeC6qPqoPIzIU4IIj1uo+2hDclxw==" saltValue="UQEzTjI1C+CURI4pekbvEw==" spinCount="100000" sheet="1" objects="1" scenarios="1" selectLockedCells="1" selectUnlockedCells="1"/>
  <mergeCells count="2">
    <mergeCell ref="F1:I1"/>
    <mergeCell ref="M1:O1"/>
  </mergeCells>
  <hyperlinks>
    <hyperlink ref="K10" r:id="rId1" xr:uid="{00000000-0004-0000-0200-000000000000}"/>
    <hyperlink ref="K9" r:id="rId2" xr:uid="{00000000-0004-0000-0200-000001000000}"/>
    <hyperlink ref="K12" r:id="rId3" xr:uid="{00000000-0004-0000-0200-000002000000}"/>
    <hyperlink ref="K4" r:id="rId4" xr:uid="{00000000-0004-0000-0200-000003000000}"/>
    <hyperlink ref="K13" r:id="rId5" xr:uid="{00000000-0004-0000-0200-000004000000}"/>
    <hyperlink ref="K8" r:id="rId6" xr:uid="{00000000-0004-0000-0200-000005000000}"/>
    <hyperlink ref="K7" r:id="rId7" xr:uid="{00000000-0004-0000-0200-000006000000}"/>
    <hyperlink ref="K14" r:id="rId8" xr:uid="{00000000-0004-0000-0200-000007000000}"/>
    <hyperlink ref="K15" r:id="rId9" xr:uid="{00000000-0004-0000-0200-000008000000}"/>
    <hyperlink ref="K3" r:id="rId10" xr:uid="{00000000-0004-0000-0200-000009000000}"/>
    <hyperlink ref="K5" r:id="rId11" xr:uid="{00000000-0004-0000-0200-00000A000000}"/>
    <hyperlink ref="K6" r:id="rId12" xr:uid="{00000000-0004-0000-0200-00000B000000}"/>
    <hyperlink ref="K11" r:id="rId13" xr:uid="{00000000-0004-0000-0200-00000C000000}"/>
  </hyperlinks>
  <pageMargins left="0.7" right="0.7" top="0.75" bottom="0.75" header="0.3" footer="0.3"/>
  <pageSetup orientation="portrait"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6"/>
  <sheetViews>
    <sheetView zoomScale="90" zoomScaleNormal="90" workbookViewId="0">
      <selection activeCell="B25" sqref="B25"/>
    </sheetView>
  </sheetViews>
  <sheetFormatPr baseColWidth="10" defaultColWidth="9" defaultRowHeight="14" outlineLevelCol="1" x14ac:dyDescent="0.3"/>
  <cols>
    <col min="1" max="1" width="43.58203125" customWidth="1"/>
    <col min="2" max="2" width="46.08203125" customWidth="1"/>
    <col min="3" max="3" width="13" customWidth="1"/>
    <col min="4" max="4" width="22.1640625" customWidth="1"/>
    <col min="5" max="5" width="47.58203125" customWidth="1" outlineLevel="1"/>
    <col min="6" max="7" width="20.58203125" style="17" customWidth="1" outlineLevel="1"/>
    <col min="8" max="8" width="42.1640625" customWidth="1"/>
    <col min="10" max="11" width="21.4140625" customWidth="1"/>
    <col min="12" max="12" width="20.58203125" customWidth="1"/>
  </cols>
  <sheetData>
    <row r="1" spans="1:24" s="6" customFormat="1" ht="14.5" x14ac:dyDescent="0.35">
      <c r="A1" s="5"/>
      <c r="B1" s="7"/>
      <c r="C1" s="42" t="s">
        <v>13</v>
      </c>
      <c r="D1" s="154" t="s">
        <v>251</v>
      </c>
      <c r="E1" s="154"/>
      <c r="F1" s="154"/>
      <c r="G1" s="154"/>
      <c r="H1" s="13"/>
      <c r="I1"/>
      <c r="J1" s="151" t="s">
        <v>206</v>
      </c>
      <c r="K1" s="152"/>
      <c r="L1" s="152"/>
      <c r="M1"/>
      <c r="N1"/>
      <c r="O1"/>
      <c r="P1"/>
      <c r="Q1"/>
      <c r="R1"/>
      <c r="S1"/>
      <c r="T1"/>
      <c r="U1"/>
      <c r="V1"/>
      <c r="W1"/>
    </row>
    <row r="2" spans="1:24" s="6" customFormat="1" ht="16.5" x14ac:dyDescent="0.45">
      <c r="A2" s="5" t="s">
        <v>778</v>
      </c>
      <c r="B2" s="7" t="s">
        <v>200</v>
      </c>
      <c r="C2" s="9" t="s">
        <v>13</v>
      </c>
      <c r="D2" s="5" t="s">
        <v>117</v>
      </c>
      <c r="E2" s="15" t="s">
        <v>202</v>
      </c>
      <c r="F2" s="13" t="s">
        <v>437</v>
      </c>
      <c r="G2" s="13" t="s">
        <v>438</v>
      </c>
      <c r="H2" s="13" t="s">
        <v>203</v>
      </c>
      <c r="I2" s="32" t="s">
        <v>351</v>
      </c>
      <c r="J2" s="18" t="s">
        <v>229</v>
      </c>
      <c r="K2" s="18" t="s">
        <v>207</v>
      </c>
      <c r="L2" s="18" t="s">
        <v>204</v>
      </c>
      <c r="M2"/>
      <c r="N2"/>
      <c r="O2"/>
      <c r="P2"/>
      <c r="Q2"/>
      <c r="R2"/>
      <c r="S2"/>
      <c r="T2"/>
      <c r="U2"/>
      <c r="V2"/>
      <c r="W2"/>
    </row>
    <row r="3" spans="1:24" s="4" customFormat="1" ht="14.5" x14ac:dyDescent="0.35">
      <c r="A3" s="63" t="s">
        <v>780</v>
      </c>
      <c r="B3" s="48" t="s">
        <v>32</v>
      </c>
      <c r="C3" s="49" t="s">
        <v>25</v>
      </c>
      <c r="D3" s="58" t="s">
        <v>14</v>
      </c>
      <c r="E3" s="63" t="s">
        <v>785</v>
      </c>
      <c r="F3" s="78" t="s">
        <v>781</v>
      </c>
      <c r="G3" s="85" t="s">
        <v>782</v>
      </c>
      <c r="H3" s="86" t="s">
        <v>786</v>
      </c>
      <c r="I3" t="s">
        <v>205</v>
      </c>
      <c r="J3" s="88" t="s">
        <v>935</v>
      </c>
      <c r="K3" s="48" t="str">
        <f>IF(C3="in Betrieb","DeepSkyBlue","DarkGrey")</f>
        <v>DeepSkyBlue</v>
      </c>
      <c r="L3" s="67" t="str">
        <f>"{ ""type"": ""Feature"", ""properties"": { ""name"": """&amp;A3&amp;""",""Betreiber"":"""&amp;B3&amp;""" ,""Status"":"""&amp;C3&amp;""", ""Adresse"": """&amp;E3&amp;""", ""Webseite"": """&amp;H3&amp;""", ""_umap_options"":{""color"":"""&amp;K3&amp;""", ""iconUrl"": """&amp;J3&amp;"""}}, ""geometry"": { ""type"": ""Point"", ""coordinates"": ["&amp;F3&amp;","&amp;G3&amp;"] } },"</f>
        <v>{ "type": "Feature", "properties": { "name": "Industriepark Höchst","Betreiber":"Infraserv GmbH &amp; Co. Höchst KG" ,"Status":"in Betrieb", "Adresse": "Industriepark Höchst, 65926 Frankfurt am Main", "Webseite": "https://www.industriepark-hoechst.com", "_umap_options":{"color":"DeepSkyBlue", "iconUrl": "/uploads/pictogram/fountain-24_PEyoIuy.png"}}, "geometry": { "type": "Point", "coordinates": [8.52968,50.09293] } },</v>
      </c>
      <c r="M3" t="s">
        <v>205</v>
      </c>
      <c r="N3"/>
      <c r="O3"/>
      <c r="P3"/>
      <c r="Q3"/>
      <c r="R3"/>
      <c r="S3"/>
      <c r="T3"/>
      <c r="U3"/>
      <c r="V3"/>
      <c r="W3"/>
      <c r="X3" s="12"/>
    </row>
    <row r="4" spans="1:24" s="4" customFormat="1" ht="14.5" x14ac:dyDescent="0.35">
      <c r="A4" s="63" t="s">
        <v>38</v>
      </c>
      <c r="B4" s="48" t="s">
        <v>311</v>
      </c>
      <c r="C4" s="49" t="s">
        <v>25</v>
      </c>
      <c r="D4" s="58" t="s">
        <v>55</v>
      </c>
      <c r="E4" s="63" t="s">
        <v>189</v>
      </c>
      <c r="F4" s="78" t="s">
        <v>839</v>
      </c>
      <c r="G4" s="85" t="s">
        <v>840</v>
      </c>
      <c r="H4" s="86" t="s">
        <v>838</v>
      </c>
      <c r="I4" t="s">
        <v>205</v>
      </c>
      <c r="J4" s="88" t="s">
        <v>935</v>
      </c>
      <c r="K4" s="48" t="str">
        <f t="shared" ref="K4:K5" si="0">IF(C4="in Betrieb","DeepSkyBlue","DarkGrey")</f>
        <v>DeepSkyBlue</v>
      </c>
      <c r="L4" s="67" t="str">
        <f t="shared" ref="L4:L6" si="1">"{ ""type"": ""Feature"", ""properties"": { ""name"": """&amp;A4&amp;""",""Betreiber"":"""&amp;B4&amp;""" ,""Status"":"""&amp;C4&amp;""", ""Adresse"": """&amp;E4&amp;""", ""Webseite"": """&amp;H4&amp;""", ""_umap_options"":{""color"":"""&amp;K4&amp;""", ""iconUrl"": """&amp;J4&amp;"""}}, ""geometry"": { ""type"": ""Point"", ""coordinates"": ["&amp;F4&amp;","&amp;G4&amp;"] } },"</f>
        <v>{ "type": "Feature", "properties": { "name": "Energiepark Mainz","Betreiber":"Linde Group, Mainzer Stadtwerke AG" ,"Status":"in Betrieb", "Adresse": "Eindhoven-Allee, 55129 Mainz", "Webseite": "https://www.energiepark-mainz.de/", "_umap_options":{"color":"DeepSkyBlue", "iconUrl": "/uploads/pictogram/fountain-24_PEyoIuy.png"}}, "geometry": { "type": "Point", "coordinates": [8.25287,49.94458] } },</v>
      </c>
      <c r="M4" t="s">
        <v>205</v>
      </c>
      <c r="N4"/>
      <c r="O4"/>
      <c r="P4"/>
      <c r="Q4"/>
      <c r="R4"/>
      <c r="S4"/>
      <c r="T4"/>
      <c r="U4"/>
      <c r="V4"/>
      <c r="W4"/>
      <c r="X4" s="12"/>
    </row>
    <row r="5" spans="1:24" s="4" customFormat="1" ht="14.5" x14ac:dyDescent="0.35">
      <c r="A5" s="63" t="s">
        <v>783</v>
      </c>
      <c r="B5" s="48" t="s">
        <v>15</v>
      </c>
      <c r="C5" s="49" t="s">
        <v>784</v>
      </c>
      <c r="D5" s="58" t="s">
        <v>14</v>
      </c>
      <c r="E5" s="63" t="s">
        <v>789</v>
      </c>
      <c r="F5" s="84" t="s">
        <v>788</v>
      </c>
      <c r="G5" s="85" t="s">
        <v>787</v>
      </c>
      <c r="H5" s="86" t="s">
        <v>236</v>
      </c>
      <c r="I5" t="s">
        <v>205</v>
      </c>
      <c r="J5" s="88" t="s">
        <v>935</v>
      </c>
      <c r="K5" s="48" t="str">
        <f t="shared" si="0"/>
        <v>DarkGrey</v>
      </c>
      <c r="L5" s="67" t="str">
        <f t="shared" si="1"/>
        <v>{ "type": "Feature", "properties": { "name": "Strom-zu-Gas-Anlage","Betreiber":"Thüga-Gruppe" ,"Status":"außer Betrieb", "Adresse": "Peter-Behrens-Straße, 60314 Frankfurt am Main", "Webseite": "https://www.thuega.de/pressemitteilungen/strom-zu-gas-anlage-der-thuega-gruppe-hat-alle-erwartungen-uebertroffen/", "_umap_options":{"color":"DarkGrey", "iconUrl": "/uploads/pictogram/fountain-24_PEyoIuy.png"}}, "geometry": { "type": "Point", "coordinates": [8.73763,50.11617] } },</v>
      </c>
      <c r="M5" t="s">
        <v>205</v>
      </c>
      <c r="N5"/>
      <c r="O5"/>
      <c r="P5"/>
      <c r="Q5"/>
      <c r="R5"/>
      <c r="S5"/>
      <c r="T5"/>
      <c r="U5"/>
      <c r="V5"/>
      <c r="W5"/>
      <c r="X5" s="12"/>
    </row>
    <row r="6" spans="1:24" s="4" customFormat="1" ht="14.5" x14ac:dyDescent="0.35">
      <c r="A6" s="63" t="s">
        <v>798</v>
      </c>
      <c r="B6" s="63" t="s">
        <v>797</v>
      </c>
      <c r="C6" s="49" t="s">
        <v>784</v>
      </c>
      <c r="D6" s="58" t="s">
        <v>14</v>
      </c>
      <c r="E6" s="63" t="s">
        <v>799</v>
      </c>
      <c r="F6" s="84" t="s">
        <v>801</v>
      </c>
      <c r="G6" s="85" t="s">
        <v>802</v>
      </c>
      <c r="H6" s="86" t="s">
        <v>800</v>
      </c>
      <c r="I6"/>
      <c r="J6" s="88" t="s">
        <v>935</v>
      </c>
      <c r="K6" s="48" t="str">
        <f t="shared" ref="K6" si="2">IF(C6="in Betrieb","DeepSkyBlue","DarkGrey")</f>
        <v>DarkGrey</v>
      </c>
      <c r="L6" s="67" t="str">
        <f t="shared" si="1"/>
        <v>{ "type": "Feature", "properties": { "name": "MHKW Müllheizkraftwerk Frankfurt am Main","Betreiber":"MHKW Müllheizkraftwerk Frankfurt am Main GmbH" ,"Status":"außer Betrieb", "Adresse": "Heddernheimer Landstraße 157, 60439 Frankfurt am Main", "Webseite": "https://www.mhkw-frankfurt.de/", "_umap_options":{"color":"DarkGrey", "iconUrl": "/uploads/pictogram/fountain-24_PEyoIuy.png"}}, "geometry": { "type": "Point", "coordinates": [8.63725,50.16187] } },</v>
      </c>
      <c r="M6" t="s">
        <v>205</v>
      </c>
      <c r="N6"/>
      <c r="O6"/>
      <c r="P6"/>
      <c r="Q6"/>
      <c r="R6"/>
      <c r="S6"/>
      <c r="T6"/>
      <c r="U6"/>
      <c r="V6"/>
      <c r="W6"/>
      <c r="X6" s="12"/>
    </row>
    <row r="7" spans="1:24" s="4" customFormat="1" ht="14.5" x14ac:dyDescent="0.35">
      <c r="A7" s="36"/>
      <c r="B7" s="34"/>
      <c r="C7" s="35"/>
      <c r="E7" s="36"/>
      <c r="F7" s="39"/>
      <c r="G7" s="46"/>
      <c r="H7" s="43"/>
      <c r="I7" s="44"/>
      <c r="J7" s="45"/>
      <c r="K7" s="34"/>
      <c r="L7" s="37"/>
      <c r="M7" s="44"/>
      <c r="N7" s="44"/>
      <c r="O7" s="44"/>
      <c r="P7" s="44"/>
      <c r="Q7" s="44"/>
      <c r="R7" s="44"/>
      <c r="S7" s="44"/>
      <c r="T7" s="44"/>
      <c r="U7" s="44"/>
      <c r="V7" s="44"/>
      <c r="W7" s="44"/>
      <c r="X7" s="12"/>
    </row>
    <row r="8" spans="1:24" s="4" customFormat="1" ht="14.5" x14ac:dyDescent="0.35">
      <c r="A8" s="36"/>
      <c r="B8" s="34"/>
      <c r="C8" s="35"/>
      <c r="E8" s="36"/>
      <c r="F8" s="39"/>
      <c r="G8" s="46"/>
      <c r="H8" s="43"/>
      <c r="I8" s="44"/>
      <c r="J8" s="45"/>
      <c r="K8" s="34"/>
      <c r="L8" s="37"/>
      <c r="M8" s="44"/>
      <c r="N8" s="44"/>
      <c r="O8" s="44"/>
      <c r="P8" s="44"/>
      <c r="Q8" s="44"/>
      <c r="R8" s="44"/>
      <c r="S8" s="44"/>
      <c r="T8" s="44"/>
      <c r="U8" s="44"/>
      <c r="V8" s="44"/>
      <c r="W8" s="44"/>
      <c r="X8" s="12"/>
    </row>
    <row r="9" spans="1:24" s="4" customFormat="1" ht="14.5" x14ac:dyDescent="0.35">
      <c r="A9" s="36"/>
      <c r="B9" s="34"/>
      <c r="C9" s="35"/>
      <c r="E9" s="36"/>
      <c r="F9" s="39"/>
      <c r="G9" s="46"/>
      <c r="H9" s="43"/>
      <c r="I9" s="44"/>
      <c r="J9" s="45"/>
      <c r="K9" s="34"/>
      <c r="L9" s="37"/>
      <c r="M9" s="44"/>
      <c r="N9" s="44"/>
      <c r="O9" s="44"/>
      <c r="P9" s="44"/>
      <c r="Q9" s="44"/>
      <c r="R9" s="44"/>
      <c r="S9" s="44"/>
      <c r="T9" s="44"/>
      <c r="U9" s="44"/>
      <c r="V9" s="44"/>
      <c r="W9" s="44"/>
      <c r="X9" s="12"/>
    </row>
    <row r="10" spans="1:24" s="4" customFormat="1" ht="14.5" x14ac:dyDescent="0.35">
      <c r="A10" s="36"/>
      <c r="B10" s="35"/>
      <c r="C10" s="35"/>
      <c r="E10" s="36"/>
      <c r="F10" s="39"/>
      <c r="G10" s="46"/>
      <c r="H10" s="43"/>
      <c r="I10" s="44"/>
      <c r="J10" s="45"/>
      <c r="K10" s="34"/>
      <c r="L10" s="37"/>
      <c r="M10" s="44"/>
      <c r="N10" s="44"/>
      <c r="O10" s="44"/>
      <c r="P10" s="44"/>
      <c r="Q10" s="44"/>
      <c r="R10" s="44"/>
      <c r="S10" s="44"/>
      <c r="T10" s="44"/>
      <c r="U10" s="44"/>
      <c r="V10" s="44"/>
      <c r="W10" s="44"/>
      <c r="X10" s="12"/>
    </row>
    <row r="11" spans="1:24" s="4" customFormat="1" ht="14.5" x14ac:dyDescent="0.35">
      <c r="A11" s="36"/>
      <c r="B11" s="34"/>
      <c r="C11" s="35"/>
      <c r="E11" s="36"/>
      <c r="F11" s="38"/>
      <c r="G11" s="46"/>
      <c r="H11" s="43"/>
      <c r="I11" s="44"/>
      <c r="J11" s="45"/>
      <c r="K11" s="34"/>
      <c r="L11" s="37"/>
      <c r="M11" s="44"/>
      <c r="N11" s="44"/>
      <c r="O11" s="44"/>
      <c r="P11" s="44"/>
      <c r="Q11" s="44"/>
      <c r="R11" s="44"/>
      <c r="S11" s="44"/>
      <c r="T11" s="44"/>
      <c r="U11" s="44"/>
      <c r="V11" s="44"/>
      <c r="W11" s="44"/>
      <c r="X11" s="12"/>
    </row>
    <row r="12" spans="1:24" s="4" customFormat="1" ht="14.5" x14ac:dyDescent="0.35">
      <c r="A12" s="36"/>
      <c r="B12" s="34"/>
      <c r="C12" s="35"/>
      <c r="E12" s="36"/>
      <c r="F12" s="35"/>
      <c r="G12" s="46"/>
      <c r="H12" s="43"/>
      <c r="I12" s="44"/>
      <c r="J12" s="45"/>
      <c r="K12" s="34"/>
      <c r="L12" s="37"/>
      <c r="M12" s="44"/>
      <c r="N12" s="44"/>
      <c r="O12" s="44"/>
      <c r="P12" s="44"/>
      <c r="Q12" s="44"/>
      <c r="R12" s="44"/>
      <c r="S12" s="44"/>
      <c r="T12" s="44"/>
      <c r="U12" s="44"/>
      <c r="V12" s="44"/>
      <c r="W12" s="44"/>
      <c r="X12" s="12"/>
    </row>
    <row r="13" spans="1:24" s="4" customFormat="1" ht="14.5" x14ac:dyDescent="0.35">
      <c r="A13" s="36"/>
      <c r="B13" s="34"/>
      <c r="C13" s="35"/>
      <c r="E13" s="36"/>
      <c r="F13" s="39"/>
      <c r="G13" s="39"/>
      <c r="H13" s="43"/>
      <c r="I13" s="44"/>
      <c r="J13" s="45"/>
      <c r="K13" s="34"/>
      <c r="L13" s="37"/>
      <c r="M13" s="44"/>
      <c r="N13" s="44"/>
      <c r="O13" s="44"/>
      <c r="P13" s="44"/>
      <c r="Q13" s="44"/>
      <c r="R13" s="44"/>
      <c r="S13" s="44"/>
      <c r="T13" s="44"/>
      <c r="U13" s="44"/>
      <c r="V13" s="44"/>
      <c r="W13" s="44"/>
      <c r="X13" s="12"/>
    </row>
    <row r="14" spans="1:24" s="4" customFormat="1" ht="14.5" x14ac:dyDescent="0.35">
      <c r="A14" s="36"/>
      <c r="B14" s="34"/>
      <c r="C14" s="35"/>
      <c r="E14" s="36"/>
      <c r="F14" s="39"/>
      <c r="G14" s="39"/>
      <c r="H14" s="43"/>
      <c r="I14" s="44"/>
      <c r="J14" s="45"/>
      <c r="K14" s="34"/>
      <c r="L14" s="37"/>
      <c r="M14" s="44"/>
      <c r="N14" s="44"/>
      <c r="O14" s="44"/>
      <c r="P14" s="44"/>
      <c r="Q14" s="44"/>
      <c r="R14" s="44"/>
      <c r="S14" s="44"/>
      <c r="T14" s="44"/>
      <c r="U14" s="44"/>
      <c r="V14" s="44"/>
      <c r="W14" s="44"/>
      <c r="X14" s="12"/>
    </row>
    <row r="15" spans="1:24" s="4" customFormat="1" ht="14.5" x14ac:dyDescent="0.35">
      <c r="A15" s="36"/>
      <c r="B15" s="34"/>
      <c r="C15" s="35"/>
      <c r="E15" s="36"/>
      <c r="F15" s="39"/>
      <c r="G15" s="46"/>
      <c r="H15" s="43"/>
      <c r="I15" s="44"/>
      <c r="J15" s="45"/>
      <c r="K15" s="34"/>
      <c r="L15" s="37"/>
      <c r="M15" s="44"/>
      <c r="N15" s="44"/>
      <c r="O15" s="44"/>
      <c r="P15" s="44"/>
      <c r="Q15" s="44"/>
      <c r="R15" s="44"/>
      <c r="S15" s="44"/>
      <c r="T15" s="44"/>
      <c r="U15" s="44"/>
      <c r="V15" s="44"/>
      <c r="W15" s="44"/>
      <c r="X15" s="12"/>
    </row>
    <row r="16" spans="1:24" s="44" customFormat="1" x14ac:dyDescent="0.3">
      <c r="F16" s="47"/>
      <c r="G16" s="47"/>
    </row>
  </sheetData>
  <sheetProtection algorithmName="SHA-512" hashValue="TLoSv32tZloz+50pTYIdKWHGQOfG5nvZwPPqoh0CpGiFA34SPRuPR+UNd9+c8MvUapTgI4GNtzuUGYTCslcqaQ==" saltValue="0iWpvPXRV/OI+NKudir9/Q==" spinCount="100000" sheet="1" objects="1" scenarios="1" selectLockedCells="1" selectUnlockedCells="1"/>
  <mergeCells count="2">
    <mergeCell ref="D1:G1"/>
    <mergeCell ref="J1:L1"/>
  </mergeCells>
  <hyperlinks>
    <hyperlink ref="H3" r:id="rId1"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D14"/>
  <sheetViews>
    <sheetView tabSelected="1" zoomScale="90" zoomScaleNormal="90" workbookViewId="0">
      <selection activeCell="A16" sqref="A16"/>
    </sheetView>
  </sheetViews>
  <sheetFormatPr baseColWidth="10" defaultColWidth="9" defaultRowHeight="14" x14ac:dyDescent="0.3"/>
  <cols>
    <col min="1" max="1" width="83.58203125" customWidth="1"/>
    <col min="2" max="2" width="58.6640625" customWidth="1"/>
    <col min="3" max="3" width="53.58203125" customWidth="1"/>
    <col min="4" max="4" width="20.1640625" customWidth="1"/>
  </cols>
  <sheetData>
    <row r="1" spans="1:4" s="31" customFormat="1" ht="14.5" x14ac:dyDescent="0.35">
      <c r="A1" s="29" t="s">
        <v>284</v>
      </c>
      <c r="B1" s="27" t="s">
        <v>3</v>
      </c>
      <c r="C1" s="28" t="s">
        <v>370</v>
      </c>
      <c r="D1" s="28" t="s">
        <v>4</v>
      </c>
    </row>
    <row r="2" spans="1:4" ht="14.5" x14ac:dyDescent="0.35">
      <c r="A2" s="63" t="s">
        <v>363</v>
      </c>
      <c r="B2" s="89" t="s">
        <v>6</v>
      </c>
      <c r="C2" s="49" t="s">
        <v>7</v>
      </c>
      <c r="D2" s="49" t="s">
        <v>18</v>
      </c>
    </row>
    <row r="3" spans="1:4" ht="14.5" x14ac:dyDescent="0.35">
      <c r="A3" s="63" t="s">
        <v>363</v>
      </c>
      <c r="B3" s="89" t="s">
        <v>10</v>
      </c>
      <c r="C3" s="49" t="s">
        <v>283</v>
      </c>
      <c r="D3" s="49" t="s">
        <v>18</v>
      </c>
    </row>
    <row r="4" spans="1:4" ht="14.5" x14ac:dyDescent="0.35">
      <c r="A4" s="63" t="s">
        <v>363</v>
      </c>
      <c r="B4" s="89" t="s">
        <v>26</v>
      </c>
      <c r="C4" s="49" t="s">
        <v>282</v>
      </c>
      <c r="D4" s="49" t="s">
        <v>18</v>
      </c>
    </row>
    <row r="5" spans="1:4" ht="14.5" x14ac:dyDescent="0.35">
      <c r="A5" s="63" t="s">
        <v>363</v>
      </c>
      <c r="B5" s="89" t="s">
        <v>26</v>
      </c>
      <c r="C5" s="49" t="s">
        <v>29</v>
      </c>
      <c r="D5" s="49" t="s">
        <v>18</v>
      </c>
    </row>
    <row r="6" spans="1:4" ht="14.5" x14ac:dyDescent="0.35">
      <c r="A6" s="63" t="s">
        <v>0</v>
      </c>
      <c r="B6" s="89" t="s">
        <v>12</v>
      </c>
      <c r="C6" s="78" t="s">
        <v>136</v>
      </c>
      <c r="D6" s="49" t="s">
        <v>18</v>
      </c>
    </row>
    <row r="7" spans="1:4" ht="14.5" x14ac:dyDescent="0.35">
      <c r="A7" s="63" t="s">
        <v>364</v>
      </c>
      <c r="B7" s="89" t="s">
        <v>9</v>
      </c>
      <c r="C7" s="49" t="s">
        <v>8</v>
      </c>
      <c r="D7" s="49" t="s">
        <v>18</v>
      </c>
    </row>
    <row r="8" spans="1:4" ht="14.5" x14ac:dyDescent="0.35">
      <c r="A8" s="63" t="s">
        <v>366</v>
      </c>
      <c r="B8" s="89" t="s">
        <v>2</v>
      </c>
      <c r="C8" s="78" t="s">
        <v>136</v>
      </c>
      <c r="D8" s="49" t="s">
        <v>18</v>
      </c>
    </row>
    <row r="9" spans="1:4" ht="14.5" x14ac:dyDescent="0.35">
      <c r="A9" s="63" t="s">
        <v>365</v>
      </c>
      <c r="B9" s="89" t="s">
        <v>19</v>
      </c>
      <c r="C9" s="78" t="s">
        <v>136</v>
      </c>
      <c r="D9" s="49" t="s">
        <v>18</v>
      </c>
    </row>
    <row r="10" spans="1:4" ht="14.5" x14ac:dyDescent="0.35">
      <c r="A10" s="63" t="s">
        <v>365</v>
      </c>
      <c r="B10" s="89" t="s">
        <v>33</v>
      </c>
      <c r="C10" s="78" t="s">
        <v>136</v>
      </c>
      <c r="D10" s="49" t="s">
        <v>18</v>
      </c>
    </row>
    <row r="11" spans="1:4" ht="14.5" x14ac:dyDescent="0.35">
      <c r="A11" s="63" t="s">
        <v>365</v>
      </c>
      <c r="B11" s="89" t="s">
        <v>44</v>
      </c>
      <c r="C11" s="78" t="s">
        <v>136</v>
      </c>
      <c r="D11" s="49" t="s">
        <v>18</v>
      </c>
    </row>
    <row r="12" spans="1:4" ht="14.5" x14ac:dyDescent="0.35">
      <c r="A12" s="63" t="s">
        <v>367</v>
      </c>
      <c r="B12" s="89" t="s">
        <v>36</v>
      </c>
      <c r="C12" s="49" t="s">
        <v>37</v>
      </c>
      <c r="D12" s="49" t="s">
        <v>18</v>
      </c>
    </row>
    <row r="13" spans="1:4" ht="14.5" x14ac:dyDescent="0.35">
      <c r="A13" s="63" t="s">
        <v>368</v>
      </c>
      <c r="B13" s="89" t="s">
        <v>45</v>
      </c>
      <c r="C13" s="78" t="s">
        <v>136</v>
      </c>
      <c r="D13" s="49" t="s">
        <v>18</v>
      </c>
    </row>
    <row r="14" spans="1:4" ht="14.5" x14ac:dyDescent="0.35">
      <c r="A14" s="63" t="s">
        <v>369</v>
      </c>
      <c r="B14" s="89" t="s">
        <v>181</v>
      </c>
      <c r="C14" s="78" t="s">
        <v>136</v>
      </c>
      <c r="D14" s="49" t="s">
        <v>18</v>
      </c>
    </row>
  </sheetData>
  <sheetProtection algorithmName="SHA-512" hashValue="dCBO0a4VLhlAOdP1wi6nyvyeojcd8t8RHS6+bATUztxFMhWY5VCjr7fj1OTTp8ce7wmfYwPE7ZqHLMBkbjY3jw==" saltValue="tG3PAoLB5hmOyWGFmJ7KUw==" spinCount="100000" sheet="1" objects="1" scenarios="1" selectLockedCells="1" selectUnlockedCells="1"/>
  <hyperlinks>
    <hyperlink ref="B7" r:id="rId1" xr:uid="{00000000-0004-0000-0400-000000000000}"/>
    <hyperlink ref="B6" r:id="rId2" xr:uid="{00000000-0004-0000-0400-000001000000}"/>
    <hyperlink ref="B8" r:id="rId3" xr:uid="{00000000-0004-0000-0400-000002000000}"/>
    <hyperlink ref="B9" r:id="rId4" xr:uid="{00000000-0004-0000-0400-000003000000}"/>
    <hyperlink ref="B2" r:id="rId5" xr:uid="{00000000-0004-0000-0400-000004000000}"/>
    <hyperlink ref="B4" r:id="rId6" xr:uid="{00000000-0004-0000-0400-000005000000}"/>
    <hyperlink ref="B5" r:id="rId7" xr:uid="{00000000-0004-0000-0400-000006000000}"/>
    <hyperlink ref="B10" r:id="rId8" xr:uid="{00000000-0004-0000-0400-000007000000}"/>
    <hyperlink ref="B12" r:id="rId9" xr:uid="{00000000-0004-0000-0400-000008000000}"/>
    <hyperlink ref="B11" r:id="rId10" xr:uid="{00000000-0004-0000-0400-000009000000}"/>
    <hyperlink ref="B13" r:id="rId11" location="publikationen" xr:uid="{00000000-0004-0000-0400-00000A000000}"/>
    <hyperlink ref="B14" r:id="rId12" xr:uid="{00000000-0004-0000-0400-00000B000000}"/>
  </hyperlinks>
  <pageMargins left="0.7" right="0.7" top="0.75" bottom="0.75" header="0.3" footer="0.3"/>
  <pageSetup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8162558A4DB964B8530EB817F29C1B1" ma:contentTypeVersion="2" ma:contentTypeDescription="Create a new document." ma:contentTypeScope="" ma:versionID="e614ddf58500a61c4fb0176a8e58254e">
  <xsd:schema xmlns:xsd="http://www.w3.org/2001/XMLSchema" xmlns:xs="http://www.w3.org/2001/XMLSchema" xmlns:p="http://schemas.microsoft.com/office/2006/metadata/properties" xmlns:ns2="fa7e5010-1311-4096-a344-326d1919664c" xmlns:ns3="7d5a1bb4-8490-4e61-83ce-ddebc623d0f4" targetNamespace="http://schemas.microsoft.com/office/2006/metadata/properties" ma:root="true" ma:fieldsID="5c4b56222f16ba217841a44fb4cbe6c2" ns2:_="" ns3:_="">
    <xsd:import namespace="fa7e5010-1311-4096-a344-326d1919664c"/>
    <xsd:import namespace="7d5a1bb4-8490-4e61-83ce-ddebc623d0f4"/>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7e5010-1311-4096-a344-326d1919664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d5a1bb4-8490-4e61-83ce-ddebc623d0f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fa7e5010-1311-4096-a344-326d1919664c">JFHTZT72FDVU-2105483913-6958</_dlc_DocId>
    <_dlc_DocIdUrl xmlns="fa7e5010-1311-4096-a344-326d1919664c">
      <Url>https://intranet.d-fine.de/units/segment_industry/m-t/_layouts/15/DocIdRedir.aspx?ID=JFHTZT72FDVU-2105483913-6958</Url>
      <Description>JFHTZT72FDVU-2105483913-6958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34AE8E9-7F4C-4292-9CD0-C298A1379A75}">
  <ds:schemaRefs>
    <ds:schemaRef ds:uri="http://schemas.microsoft.com/sharepoint/v3/contenttype/forms"/>
  </ds:schemaRefs>
</ds:datastoreItem>
</file>

<file path=customXml/itemProps2.xml><?xml version="1.0" encoding="utf-8"?>
<ds:datastoreItem xmlns:ds="http://schemas.openxmlformats.org/officeDocument/2006/customXml" ds:itemID="{D9FBB41A-3AA4-4914-B4F6-2ADC0FD8D7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7e5010-1311-4096-a344-326d1919664c"/>
    <ds:schemaRef ds:uri="7d5a1bb4-8490-4e61-83ce-ddebc623d0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ED1CD5-AE15-4D4E-AC6B-1596FD441F36}">
  <ds:schemaRefs>
    <ds:schemaRef ds:uri="http://schemas.microsoft.com/office/2006/metadata/properties"/>
    <ds:schemaRef ds:uri="http://schemas.microsoft.com/office/infopath/2007/PartnerControls"/>
    <ds:schemaRef ds:uri="fa7e5010-1311-4096-a344-326d1919664c"/>
  </ds:schemaRefs>
</ds:datastoreItem>
</file>

<file path=customXml/itemProps4.xml><?xml version="1.0" encoding="utf-8"?>
<ds:datastoreItem xmlns:ds="http://schemas.openxmlformats.org/officeDocument/2006/customXml" ds:itemID="{3995FACD-877D-4856-824A-DFA2512E171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0-Übersicht</vt:lpstr>
      <vt:lpstr>1-Marktaktivitäten und Projekte</vt:lpstr>
      <vt:lpstr>2-Tankstellen</vt:lpstr>
      <vt:lpstr>3-Erzeuger</vt:lpstr>
      <vt:lpstr>4-Quellen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2022-03-03T08:04:50Z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0x01010078162558A4DB964B8530EB817F29C1B1</vt:lpwstr>
  </property>
  <property fmtid="{D5CDD505-2E9C-101B-9397-08002B2CF9AE}" pid="3" name="_dlc_DocIdItemGuid">
    <vt:lpwstr>d1234528-a975-4612-a095-76bf19589c89</vt:lpwstr>
  </property>
</Properties>
</file>